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1" l="1"/>
  <c r="O51" i="1"/>
  <c r="L51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J51" i="1"/>
  <c r="I23" i="1"/>
  <c r="I24" i="1"/>
  <c r="I25" i="1"/>
  <c r="I26" i="1"/>
  <c r="O26" i="1" s="1"/>
  <c r="I27" i="1"/>
  <c r="O27" i="1" s="1"/>
  <c r="I28" i="1"/>
  <c r="O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O23" i="1"/>
  <c r="O24" i="1"/>
  <c r="O25" i="1"/>
  <c r="N23" i="1"/>
  <c r="N24" i="1"/>
  <c r="N25" i="1"/>
  <c r="N26" i="1"/>
  <c r="N27" i="1"/>
  <c r="N28" i="1"/>
  <c r="M24" i="1"/>
  <c r="M25" i="1"/>
  <c r="M26" i="1"/>
  <c r="M27" i="1"/>
  <c r="M28" i="1"/>
  <c r="M23" i="1"/>
  <c r="L25" i="1"/>
  <c r="L26" i="1"/>
  <c r="L27" i="1"/>
  <c r="L28" i="1"/>
  <c r="L24" i="1"/>
  <c r="K25" i="1"/>
  <c r="K26" i="1"/>
  <c r="K27" i="1"/>
  <c r="K28" i="1"/>
  <c r="K2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25" i="1"/>
  <c r="J26" i="1"/>
  <c r="J27" i="1"/>
  <c r="J28" i="1"/>
  <c r="J2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8" i="1"/>
  <c r="L11" i="1"/>
  <c r="L12" i="1"/>
  <c r="L13" i="1"/>
  <c r="L14" i="1"/>
  <c r="L15" i="1"/>
  <c r="L16" i="1"/>
  <c r="L17" i="1"/>
  <c r="L18" i="1"/>
  <c r="L19" i="1"/>
  <c r="L20" i="1"/>
  <c r="L21" i="1"/>
  <c r="L22" i="1"/>
  <c r="L10" i="1"/>
  <c r="K11" i="1"/>
  <c r="K12" i="1"/>
  <c r="K13" i="1"/>
  <c r="K14" i="1"/>
  <c r="K15" i="1"/>
  <c r="K16" i="1"/>
  <c r="K17" i="1"/>
  <c r="K18" i="1"/>
  <c r="K19" i="1"/>
  <c r="K20" i="1"/>
  <c r="K21" i="1"/>
  <c r="K22" i="1"/>
  <c r="K1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</calcChain>
</file>

<file path=xl/sharedStrings.xml><?xml version="1.0" encoding="utf-8"?>
<sst xmlns="http://schemas.openxmlformats.org/spreadsheetml/2006/main" count="231" uniqueCount="161">
  <si>
    <r>
      <rPr>
        <b/>
        <sz val="6.5"/>
        <rFont val="Arial"/>
        <family val="2"/>
      </rPr>
      <t>INSTALAÇÕES</t>
    </r>
  </si>
  <si>
    <r>
      <rPr>
        <b/>
        <sz val="6.5"/>
        <rFont val="Arial"/>
        <family val="2"/>
      </rPr>
      <t>INSTALAÇÕES ELÉTRICAS (Ponto de TV)</t>
    </r>
  </si>
  <si>
    <r>
      <rPr>
        <sz val="6.5"/>
        <rFont val="Arial MT"/>
        <family val="2"/>
      </rPr>
      <t>1.1.1</t>
    </r>
  </si>
  <si>
    <r>
      <rPr>
        <sz val="6.5"/>
        <rFont val="Arial MT"/>
        <family val="2"/>
      </rPr>
      <t xml:space="preserve">PONTO PARA TELEVISÃO PARA CABO COAXIAL,
</t>
    </r>
    <r>
      <rPr>
        <sz val="6.5"/>
        <rFont val="Arial MT"/>
        <family val="2"/>
      </rPr>
      <t>INCLUINDO SUPORTE E PLACA - FORNECIMENTO E INSTALAÇÃO</t>
    </r>
  </si>
  <si>
    <r>
      <rPr>
        <sz val="6.5"/>
        <rFont val="Arial MT"/>
        <family val="2"/>
      </rPr>
      <t>-</t>
    </r>
  </si>
  <si>
    <r>
      <rPr>
        <b/>
        <sz val="6.5"/>
        <rFont val="Arial"/>
        <family val="2"/>
      </rPr>
      <t>INSTALAÇÕES HIDRÁULICAS E SANITÁRIAS</t>
    </r>
  </si>
  <si>
    <r>
      <rPr>
        <sz val="6.5"/>
        <rFont val="Arial MT"/>
        <family val="2"/>
      </rPr>
      <t>1.2.1</t>
    </r>
  </si>
  <si>
    <r>
      <rPr>
        <sz val="6.5"/>
        <rFont val="Arial MT"/>
        <family val="2"/>
      </rPr>
      <t xml:space="preserve">BACIA PARA CAIXA ACOPLADA DECA ou Similar, LK
</t>
    </r>
    <r>
      <rPr>
        <sz val="6.5"/>
        <rFont val="Arial MT"/>
        <family val="2"/>
      </rPr>
      <t>BRANCO - A400mmXC615mmXL355mm</t>
    </r>
  </si>
  <si>
    <r>
      <rPr>
        <sz val="6.5"/>
        <rFont val="Arial MT"/>
        <family val="2"/>
      </rPr>
      <t>1.2.2</t>
    </r>
  </si>
  <si>
    <r>
      <rPr>
        <sz val="6.5"/>
        <rFont val="Arial MT"/>
        <family val="2"/>
      </rPr>
      <t xml:space="preserve">CUBA DE EMBUTIR TRAMONTINA LUNA ou similar, 35 BL,
</t>
    </r>
    <r>
      <rPr>
        <sz val="6.5"/>
        <rFont val="Arial MT"/>
        <family val="2"/>
      </rPr>
      <t>EM AÇO INOX ALTO BRILHO - 35 CM</t>
    </r>
  </si>
  <si>
    <r>
      <rPr>
        <sz val="6.5"/>
        <rFont val="Arial MT"/>
        <family val="2"/>
      </rPr>
      <t>1.2.3</t>
    </r>
  </si>
  <si>
    <r>
      <rPr>
        <sz val="6.5"/>
        <rFont val="Arial MT"/>
        <family val="2"/>
      </rPr>
      <t xml:space="preserve">KIT CANAL ORGANIZADOR PARA SOBREPOR -
</t>
    </r>
    <r>
      <rPr>
        <sz val="6.5"/>
        <rFont val="Arial MT"/>
        <family val="2"/>
      </rPr>
      <t>TRAMONTINA ou similar, AÇO INOX, COM ACABAMENTO SCOTCH BRITE 45 x 18 CM</t>
    </r>
  </si>
  <si>
    <r>
      <rPr>
        <sz val="6.5"/>
        <rFont val="Arial MT"/>
        <family val="2"/>
      </rPr>
      <t>1.2.4</t>
    </r>
  </si>
  <si>
    <r>
      <rPr>
        <sz val="6.5"/>
        <rFont val="Arial MT"/>
        <family val="2"/>
      </rPr>
      <t xml:space="preserve">TORNEIRA DE BANCADA TRAMONTINA ANGOLARE ou
</t>
    </r>
    <r>
      <rPr>
        <sz val="6.5"/>
        <rFont val="Arial MT"/>
        <family val="2"/>
      </rPr>
      <t>similar, EM AÇO INOX COM SISTEMA ANTI- GOTEJAMENTO</t>
    </r>
  </si>
  <si>
    <r>
      <rPr>
        <sz val="6.5"/>
        <rFont val="Arial MT"/>
        <family val="2"/>
      </rPr>
      <t>1.2.5</t>
    </r>
  </si>
  <si>
    <r>
      <rPr>
        <sz val="6.5"/>
        <rFont val="Arial MT"/>
        <family val="2"/>
      </rPr>
      <t>LIXEIRA DE EMBUTIR TRAMONTINA CLEAN ROUND ou similar, EM AÇO INOX, COM BALDE PLÁSTICO DE 8L</t>
    </r>
  </si>
  <si>
    <r>
      <rPr>
        <sz val="6.5"/>
        <rFont val="Arial MT"/>
        <family val="2"/>
      </rPr>
      <t>1.2.6</t>
    </r>
  </si>
  <si>
    <r>
      <rPr>
        <sz val="6.5"/>
        <rFont val="Arial MT"/>
        <family val="2"/>
      </rPr>
      <t xml:space="preserve">MISTURADOR MONOCOMANDO - UNIC, DECA ou
</t>
    </r>
    <r>
      <rPr>
        <sz val="6.5"/>
        <rFont val="Arial MT"/>
        <family val="2"/>
      </rPr>
      <t>SIMILAR, ACABAMENTO GOLD</t>
    </r>
  </si>
  <si>
    <r>
      <rPr>
        <sz val="6.5"/>
        <rFont val="Arial MT"/>
        <family val="2"/>
      </rPr>
      <t>1.2.7</t>
    </r>
  </si>
  <si>
    <r>
      <rPr>
        <sz val="6.5"/>
        <rFont val="Arial MT"/>
        <family val="2"/>
      </rPr>
      <t xml:space="preserve">CABIDE DUPLO, DECA ou similar, QUADRATTA, GOLD -
</t>
    </r>
    <r>
      <rPr>
        <sz val="6.5"/>
        <rFont val="Arial MT"/>
        <family val="2"/>
      </rPr>
      <t>A48MM X C100MM X L44MM</t>
    </r>
  </si>
  <si>
    <r>
      <rPr>
        <sz val="6.5"/>
        <rFont val="Arial MT"/>
        <family val="2"/>
      </rPr>
      <t>1.2.8</t>
    </r>
  </si>
  <si>
    <r>
      <rPr>
        <sz val="6.5"/>
        <rFont val="Arial MT"/>
        <family val="2"/>
      </rPr>
      <t xml:space="preserve">DUCHA HIGIÊNCIA DECA OU SIMILAR, UNIC GOLD -
</t>
    </r>
    <r>
      <rPr>
        <sz val="6.5"/>
        <rFont val="Arial MT"/>
        <family val="2"/>
      </rPr>
      <t>A105MM X C101MM X L50MM</t>
    </r>
  </si>
  <si>
    <r>
      <rPr>
        <sz val="6.5"/>
        <rFont val="Arial MT"/>
        <family val="2"/>
      </rPr>
      <t>1.2.9</t>
    </r>
  </si>
  <si>
    <r>
      <rPr>
        <sz val="6.5"/>
        <rFont val="Arial MT"/>
        <family val="2"/>
      </rPr>
      <t>ACABAMENTO PARA REGISTRO DE PRESSÃO - DECA OU SIMILAR, UNIC GOLD - A53MM X C81MM X L99MM</t>
    </r>
  </si>
  <si>
    <r>
      <rPr>
        <sz val="6.5"/>
        <rFont val="Arial MT"/>
        <family val="2"/>
      </rPr>
      <t xml:space="preserve">PAPELARIA DECA QUADRATTA GOLD - A48MM X
</t>
    </r>
    <r>
      <rPr>
        <sz val="6.5"/>
        <rFont val="Arial MT"/>
        <family val="2"/>
      </rPr>
      <t>C100MM X L44MM</t>
    </r>
  </si>
  <si>
    <r>
      <rPr>
        <sz val="6.5"/>
        <rFont val="Arial MT"/>
        <family val="2"/>
      </rPr>
      <t xml:space="preserve">SIFÃO DO TIPO GARRAFA EM METAL CROMADO 1 X
</t>
    </r>
    <r>
      <rPr>
        <sz val="6.5"/>
        <rFont val="Arial MT"/>
        <family val="2"/>
      </rPr>
      <t>1.1/2”- FORNECIMENTO E INSTALAÇÃO. AF_01/2020</t>
    </r>
  </si>
  <si>
    <r>
      <rPr>
        <sz val="6.5"/>
        <rFont val="Arial MT"/>
        <family val="2"/>
      </rPr>
      <t xml:space="preserve">VÁLVULA EM METAL CROMADO TIPO AMERICANA 3.1/2” X 1.1/2”PARA PIA - FORNECIMENTO E INSTALAÇÃO.
</t>
    </r>
    <r>
      <rPr>
        <sz val="6.5"/>
        <rFont val="Arial MT"/>
        <family val="2"/>
      </rPr>
      <t>AF_01/2020</t>
    </r>
  </si>
  <si>
    <r>
      <rPr>
        <sz val="6.5"/>
        <rFont val="Arial MT"/>
        <family val="2"/>
      </rPr>
      <t>BANCADA DE MÁRMORE SINTÉTICO - FORNECIMENTO E INSTALAÇÃO _REF. SINAPI 86933 (PROPOSTA)</t>
    </r>
  </si>
  <si>
    <r>
      <rPr>
        <b/>
        <sz val="6.5"/>
        <rFont val="Arial"/>
        <family val="2"/>
      </rPr>
      <t>REVESTIMENTOS MODULADOS / MOBILIÁRIO</t>
    </r>
  </si>
  <si>
    <r>
      <rPr>
        <sz val="6.5"/>
        <rFont val="Arial MT"/>
        <family val="2"/>
      </rPr>
      <t>REVESTIMENTO EM MÁRMORE/GRANITO</t>
    </r>
  </si>
  <si>
    <r>
      <rPr>
        <sz val="6.5"/>
        <rFont val="Arial MT"/>
        <family val="2"/>
      </rPr>
      <t xml:space="preserve">INSTALAÇÃO DE VIDRO TEMPERADO, E = 10 MM,
</t>
    </r>
    <r>
      <rPr>
        <sz val="6.5"/>
        <rFont val="Arial MT"/>
        <family val="2"/>
      </rPr>
      <t>ENCAIXADO EM PERFIL U. AF_01/2021_P</t>
    </r>
  </si>
  <si>
    <r>
      <rPr>
        <sz val="6.5"/>
        <rFont val="Arial MT"/>
        <family val="2"/>
      </rPr>
      <t>MESA TIPO 01</t>
    </r>
  </si>
  <si>
    <r>
      <rPr>
        <sz val="6.5"/>
        <rFont val="Arial MT"/>
        <family val="2"/>
      </rPr>
      <t>MESA TIPO 02</t>
    </r>
  </si>
  <si>
    <r>
      <rPr>
        <sz val="6.5"/>
        <rFont val="Arial MT"/>
        <family val="2"/>
      </rPr>
      <t>MESA TIPO 04</t>
    </r>
  </si>
  <si>
    <r>
      <rPr>
        <b/>
        <sz val="6.5"/>
        <rFont val="Arial"/>
        <family val="2"/>
      </rPr>
      <t>ESQUADRIAS</t>
    </r>
  </si>
  <si>
    <r>
      <rPr>
        <sz val="6.5"/>
        <rFont val="Arial MT"/>
        <family val="2"/>
      </rPr>
      <t xml:space="preserve">PORTA DE CORRER EM VIDRO TEMPERADO, 2 FOLHAS DE 150X295 CM, ESPESSURA DD 10MM, INCLUSIVE
</t>
    </r>
    <r>
      <rPr>
        <sz val="6.5"/>
        <rFont val="Arial MT"/>
        <family val="2"/>
      </rPr>
      <t>ACESSÓRIOS.</t>
    </r>
  </si>
  <si>
    <r>
      <rPr>
        <b/>
        <sz val="6.5"/>
        <rFont val="Arial"/>
        <family val="2"/>
      </rPr>
      <t>ADMINISTRAÇÃO LOCAL/CANTEIRO</t>
    </r>
  </si>
  <si>
    <r>
      <rPr>
        <sz val="6.5"/>
        <rFont val="Arial MT"/>
        <family val="2"/>
      </rPr>
      <t xml:space="preserve">MESTRE DE OBRAS COM ENCARGOS
</t>
    </r>
    <r>
      <rPr>
        <sz val="6.5"/>
        <rFont val="Arial MT"/>
        <family val="2"/>
      </rPr>
      <t>COMPLEMENTARES</t>
    </r>
  </si>
  <si>
    <r>
      <rPr>
        <sz val="6.5"/>
        <rFont val="Arial MT"/>
        <family val="2"/>
      </rPr>
      <t xml:space="preserve">ENGENHEIRO CIVIL DE OBRA JUNIOR COM ENCARGOS
</t>
    </r>
    <r>
      <rPr>
        <sz val="6.5"/>
        <rFont val="Arial MT"/>
        <family val="2"/>
      </rPr>
      <t>COMPLEMENTARES</t>
    </r>
  </si>
  <si>
    <r>
      <rPr>
        <b/>
        <sz val="6.5"/>
        <rFont val="Arial"/>
        <family val="2"/>
      </rPr>
      <t>CLIMATIZAÇÃO</t>
    </r>
  </si>
  <si>
    <r>
      <rPr>
        <sz val="6.5"/>
        <rFont val="Arial MT"/>
        <family val="2"/>
      </rPr>
      <t xml:space="preserve">TUBO EM COBRE FLEXÍVEL, DN 5/8", COM ISOLAMENTO, INSTALADO EM RAMAL DE ALIMENTAÇÃO DE AR CONDICIONADO COM CONDENSADORA INDIVIDUAL –FORNECIMENTO E
</t>
    </r>
    <r>
      <rPr>
        <sz val="6.5"/>
        <rFont val="Arial MT"/>
        <family val="2"/>
      </rPr>
      <t>INSTALAÇÃO. AF_12/2015</t>
    </r>
  </si>
  <si>
    <r>
      <rPr>
        <sz val="6.5"/>
        <rFont val="Arial MT"/>
        <family val="2"/>
      </rPr>
      <t xml:space="preserve">TUBO EM COBRE FLEXÍVEL, DN 3/8", COM ISOLAMENTO, INSTALADO EM RAMAL DE ALIMENTAÇÃO DE AR CONDICIONADO COM CONDENSADORA CENTRAL –FORNECIMENTO E
</t>
    </r>
    <r>
      <rPr>
        <sz val="6.5"/>
        <rFont val="Arial MT"/>
        <family val="2"/>
      </rPr>
      <t>INSTALAÇÃO. AF_12/2015</t>
    </r>
  </si>
  <si>
    <r>
      <rPr>
        <sz val="6.5"/>
        <rFont val="Arial MT"/>
        <family val="2"/>
      </rPr>
      <t xml:space="preserve">AR CONDICIONADO SPLIT ON/OFF, CASSETE (TETO),
</t>
    </r>
    <r>
      <rPr>
        <sz val="6.5"/>
        <rFont val="Arial MT"/>
        <family val="2"/>
      </rPr>
      <t>18000 BTU/H, CICLO QUENTE/FRIO - FORNECIMENTO E INSTALAÇÃO. AF_11/2021_P</t>
    </r>
  </si>
  <si>
    <r>
      <rPr>
        <sz val="6.5"/>
        <rFont val="Arial MT"/>
        <family val="2"/>
      </rPr>
      <t>DISJUNTOR BIPOLAR TIPO DIN, CORRENTE NOMINAL DE 25A - FORNECIMENTO E INSTALAÇÃO. AF_10/2020</t>
    </r>
  </si>
  <si>
    <r>
      <rPr>
        <sz val="6.5"/>
        <rFont val="Arial MT"/>
        <family val="2"/>
      </rPr>
      <t xml:space="preserve">CABO PP 3X4,00MM² - 1KV (CABO PP DE 3 VIAS DE 4,00 MM² DE COBRE FLEXÍVEL ISOLADO, 4,0 MM², ANTI- CHAMA 1,0 KV, PARA CIRCUITOS TERMINAIS -
</t>
    </r>
    <r>
      <rPr>
        <sz val="6.5"/>
        <rFont val="Arial MT"/>
        <family val="2"/>
      </rPr>
      <t>FORNECIMENTO E INSTALAÇÃO</t>
    </r>
  </si>
  <si>
    <r>
      <rPr>
        <b/>
        <sz val="6.5"/>
        <rFont val="Arial"/>
        <family val="2"/>
      </rPr>
      <t>PISOS</t>
    </r>
  </si>
  <si>
    <r>
      <rPr>
        <sz val="6.5"/>
        <rFont val="Arial MT"/>
        <family val="2"/>
      </rPr>
      <t>RODAPÉ EM MDF LAMINADO, ALTURA 15 CM</t>
    </r>
  </si>
  <si>
    <r>
      <rPr>
        <sz val="6.5"/>
        <rFont val="Arial MT"/>
        <family val="2"/>
      </rPr>
      <t xml:space="preserve">SOLEIRA EM GRANITO, LARGURA 15 CM, ESPESSURA
</t>
    </r>
    <r>
      <rPr>
        <sz val="6.5"/>
        <rFont val="Arial MT"/>
        <family val="2"/>
      </rPr>
      <t>2,0 CM. AF_09/2020</t>
    </r>
  </si>
  <si>
    <r>
      <rPr>
        <sz val="6.5"/>
        <rFont val="Arial MT"/>
        <family val="2"/>
      </rPr>
      <t xml:space="preserve">REVESTIMENTO PORCELANATO, 60x120CM,
</t>
    </r>
    <r>
      <rPr>
        <sz val="6.5"/>
        <rFont val="Arial MT"/>
        <family val="2"/>
      </rPr>
      <t>ACABAMENTO POLIDO, BEIGE VERSAILLES</t>
    </r>
  </si>
  <si>
    <r>
      <rPr>
        <sz val="6.5"/>
        <rFont val="Arial MT"/>
        <family val="2"/>
      </rPr>
      <t xml:space="preserve">PERFIL METÁLICO MET PLAN, GOLD, PORTOBELLO OU
</t>
    </r>
    <r>
      <rPr>
        <sz val="6.5"/>
        <rFont val="Arial MT"/>
        <family val="2"/>
      </rPr>
      <t>SIMILAR, 1,20x120cm, ACAB.: MATE</t>
    </r>
  </si>
  <si>
    <r>
      <rPr>
        <b/>
        <sz val="6.5"/>
        <rFont val="Arial"/>
        <family val="2"/>
      </rPr>
      <t>FORROS</t>
    </r>
  </si>
  <si>
    <r>
      <rPr>
        <sz val="6.5"/>
        <rFont val="Arial MT"/>
        <family val="2"/>
      </rPr>
      <t xml:space="preserve">ACABAMENTOS PARA FORRO (SANCA DE GESSO
</t>
    </r>
    <r>
      <rPr>
        <sz val="6.5"/>
        <rFont val="Arial MT"/>
        <family val="2"/>
      </rPr>
      <t>MONTADA NA OBRA). AF_05/2017_P</t>
    </r>
  </si>
  <si>
    <r>
      <rPr>
        <sz val="6.5"/>
        <rFont val="Arial MT"/>
        <family val="2"/>
      </rPr>
      <t xml:space="preserve">EXECUÇÃO DE REFORÇO ESTRUTURAL EM FORRO
</t>
    </r>
    <r>
      <rPr>
        <sz val="6.5"/>
        <rFont val="Arial MT"/>
        <family val="2"/>
      </rPr>
      <t>DRYWALL</t>
    </r>
  </si>
  <si>
    <r>
      <rPr>
        <b/>
        <sz val="6.5"/>
        <rFont val="Arial"/>
        <family val="2"/>
      </rPr>
      <t>SERVIÇOS DIVERSOS</t>
    </r>
  </si>
  <si>
    <r>
      <rPr>
        <sz val="6.5"/>
        <rFont val="Arial MT"/>
        <family val="2"/>
      </rPr>
      <t>PROTEÇÃO COM LONA PLÁSTICA</t>
    </r>
  </si>
  <si>
    <r>
      <rPr>
        <b/>
        <sz val="7"/>
        <rFont val="Arial"/>
        <family val="2"/>
      </rPr>
      <t>PREÇO TOTAL (R$)</t>
    </r>
  </si>
  <si>
    <r>
      <rPr>
        <b/>
        <i/>
        <sz val="7"/>
        <rFont val="Arial"/>
        <family val="2"/>
      </rPr>
      <t>321.700,20</t>
    </r>
  </si>
  <si>
    <t>Cliente :</t>
  </si>
  <si>
    <t>REV-01</t>
  </si>
  <si>
    <t>TRIBUNAL DE CONTAS DO ESTADO DO AMAZONAS</t>
  </si>
  <si>
    <r>
      <rPr>
        <sz val="7"/>
        <rFont val="Arial Black"/>
        <family val="2"/>
      </rPr>
      <t>CONTRATO nº 066/2023 - SERVIÇOS DE REFORMA: REFORMAS E INSTALAÇÕES PREDIAIS, SISTEMA DE
REFRIGERAÇÃO EREVESTIMENTOS, com o objeti vo de propiciar maior conforto e segurança nas instalaçõesfí sicas do Tribunal de Contas do Estado do Amazonas – TCE/AM</t>
    </r>
  </si>
  <si>
    <t xml:space="preserve">    R P DA SILVA EDIFICAÇÕES</t>
  </si>
  <si>
    <t>Item</t>
  </si>
  <si>
    <t>DESCRIÇÃO</t>
  </si>
  <si>
    <t>Quant.</t>
  </si>
  <si>
    <t>Unid.</t>
  </si>
  <si>
    <t>PREÇO (R$)</t>
  </si>
  <si>
    <t>QUANTIDADE MEDIDA</t>
  </si>
  <si>
    <t>Total Realizado</t>
  </si>
  <si>
    <t>AVANÇO FINANCEIRO</t>
  </si>
  <si>
    <t>UNITÁRIO</t>
  </si>
  <si>
    <t>TOTAL</t>
  </si>
  <si>
    <t>Acum. Anterior</t>
  </si>
  <si>
    <t>Atual</t>
  </si>
  <si>
    <t>Acum. Total</t>
  </si>
  <si>
    <t>Acum. Anter.</t>
  </si>
  <si>
    <t>/PERÍODO DE MEDIÇÃO: 29.06.2023 À 17.07.2023</t>
  </si>
  <si>
    <t>RM 03</t>
  </si>
  <si>
    <t>DATA DE EMISSÃO: 17.07.2023</t>
  </si>
  <si>
    <t>37.075,97</t>
  </si>
  <si>
    <t>41,44</t>
  </si>
  <si>
    <t>37.034,53</t>
  </si>
  <si>
    <t>143.986,45</t>
  </si>
  <si>
    <t>6.697,79</t>
  </si>
  <si>
    <t>56.408,00</t>
  </si>
  <si>
    <t>23.937,98</t>
  </si>
  <si>
    <t>47.416,90</t>
  </si>
  <si>
    <t>6.006,11</t>
  </si>
  <si>
    <t>171,00</t>
  </si>
  <si>
    <t>2,00</t>
  </si>
  <si>
    <t>und.</t>
  </si>
  <si>
    <t>20,72</t>
  </si>
  <si>
    <t>1,00</t>
  </si>
  <si>
    <t>5.888,22</t>
  </si>
  <si>
    <t>436,10</t>
  </si>
  <si>
    <t>3.254,77</t>
  </si>
  <si>
    <t>722,24</t>
  </si>
  <si>
    <t>742,51</t>
  </si>
  <si>
    <t>3.501,27</t>
  </si>
  <si>
    <t>494,20</t>
  </si>
  <si>
    <t>1.618,22</t>
  </si>
  <si>
    <t>1.686,63</t>
  </si>
  <si>
    <t>3.373,26</t>
  </si>
  <si>
    <t>1.011,30</t>
  </si>
  <si>
    <t>UN</t>
  </si>
  <si>
    <t>134,04</t>
  </si>
  <si>
    <t>49,79</t>
  </si>
  <si>
    <t>6,03</t>
  </si>
  <si>
    <t>m²</t>
  </si>
  <si>
    <t>2.621,66</t>
  </si>
  <si>
    <t>15.808,61</t>
  </si>
  <si>
    <t>20,89</t>
  </si>
  <si>
    <t>4.094,75</t>
  </si>
  <si>
    <t>85.539,33</t>
  </si>
  <si>
    <t>14,41</t>
  </si>
  <si>
    <t>769,40</t>
  </si>
  <si>
    <t>11.087,05</t>
  </si>
  <si>
    <t>UND.</t>
  </si>
  <si>
    <t>14.835,57</t>
  </si>
  <si>
    <t>20.724,77</t>
  </si>
  <si>
    <t>11.799,73</t>
  </si>
  <si>
    <t>220,00</t>
  </si>
  <si>
    <t>H</t>
  </si>
  <si>
    <t>72,38</t>
  </si>
  <si>
    <t>15.923,60</t>
  </si>
  <si>
    <t>184,02</t>
  </si>
  <si>
    <t>40.484,40</t>
  </si>
  <si>
    <t>60,00</t>
  </si>
  <si>
    <t>M</t>
  </si>
  <si>
    <t>78,00</t>
  </si>
  <si>
    <t>4.680,00</t>
  </si>
  <si>
    <t>51,57</t>
  </si>
  <si>
    <t>3.094,20</t>
  </si>
  <si>
    <t>6.843,67</t>
  </si>
  <si>
    <t>13.687,34</t>
  </si>
  <si>
    <t>71,97</t>
  </si>
  <si>
    <t>143,94</t>
  </si>
  <si>
    <t>150,00</t>
  </si>
  <si>
    <t>15,55</t>
  </si>
  <si>
    <t>2.332,50</t>
  </si>
  <si>
    <t>21,93</t>
  </si>
  <si>
    <t>122,25</t>
  </si>
  <si>
    <t>2.680,93</t>
  </si>
  <si>
    <t>1,45</t>
  </si>
  <si>
    <t>120,20</t>
  </si>
  <si>
    <t>174,29</t>
  </si>
  <si>
    <t>116,44</t>
  </si>
  <si>
    <t>359,05</t>
  </si>
  <si>
    <t>41.807,78</t>
  </si>
  <si>
    <t>23,80</t>
  </si>
  <si>
    <t>m</t>
  </si>
  <si>
    <t>115,71</t>
  </si>
  <si>
    <t>2.753,90</t>
  </si>
  <si>
    <t>8,24</t>
  </si>
  <si>
    <t>73,10</t>
  </si>
  <si>
    <t>602,34</t>
  </si>
  <si>
    <t>30,36</t>
  </si>
  <si>
    <t>177,99</t>
  </si>
  <si>
    <t>5.403,78</t>
  </si>
  <si>
    <t>2,85</t>
  </si>
  <si>
    <t>VALOR TOTAL DA MEDIÇÃO = R$ 40.376,98 (Quarenta mil trezentos e setenta e seis reais e noventa e oito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</si>
</sst>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m\.d\.yy;@"/>
  </numFmts>
  <fonts count="1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6.5"/>
      <color rgb="FF000000"/>
      <name val="Arial"/>
      <family val="2"/>
    </font>
    <font>
      <b/>
      <sz val="6.5"/>
      <name val="Arial"/>
      <family val="2"/>
    </font>
    <font>
      <sz val="6.5"/>
      <name val="Arial MT"/>
    </font>
    <font>
      <sz val="6.5"/>
      <color rgb="FF000000"/>
      <name val="Arial MT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6.5"/>
      <name val="Arial MT"/>
      <family val="2"/>
    </font>
    <font>
      <b/>
      <sz val="7"/>
      <name val="Arial"/>
      <family val="2"/>
    </font>
    <font>
      <sz val="7"/>
      <color rgb="FF000000"/>
      <name val="Arial Black"/>
      <family val="2"/>
    </font>
    <font>
      <sz val="7"/>
      <name val="Arial Black"/>
      <family val="2"/>
    </font>
    <font>
      <b/>
      <sz val="7"/>
      <name val="Arial Black"/>
      <family val="2"/>
    </font>
    <font>
      <sz val="10"/>
      <color rgb="FF000000"/>
      <name val="Times New Roman"/>
      <family val="1"/>
    </font>
    <font>
      <sz val="6.5"/>
      <name val="Arial"/>
      <family val="2"/>
    </font>
    <font>
      <sz val="6.5"/>
      <color rgb="FF000000"/>
      <name val="Times New Roman"/>
      <family val="1"/>
    </font>
    <font>
      <sz val="6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8">
    <xf numFmtId="0" fontId="0" fillId="0" borderId="0" xfId="0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0" fontId="1" fillId="0" borderId="6" xfId="0" applyFont="1" applyFill="1" applyBorder="1" applyAlignment="1">
      <alignment horizontal="left" vertical="top" wrapText="1" indent="6"/>
    </xf>
    <xf numFmtId="0" fontId="1" fillId="0" borderId="7" xfId="0" applyFont="1" applyFill="1" applyBorder="1" applyAlignment="1">
      <alignment horizontal="left" vertical="top" wrapText="1" indent="6"/>
    </xf>
    <xf numFmtId="0" fontId="11" fillId="0" borderId="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center" wrapText="1" indent="2"/>
    </xf>
    <xf numFmtId="0" fontId="13" fillId="0" borderId="8" xfId="0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3" fillId="0" borderId="9" xfId="0" applyFont="1" applyFill="1" applyBorder="1" applyAlignment="1">
      <alignment horizontal="left" vertical="center" wrapText="1" indent="2"/>
    </xf>
    <xf numFmtId="0" fontId="13" fillId="0" borderId="7" xfId="0" applyFont="1" applyFill="1" applyBorder="1" applyAlignment="1">
      <alignment horizontal="left" vertical="center" wrapText="1" indent="2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 indent="2"/>
    </xf>
    <xf numFmtId="0" fontId="12" fillId="0" borderId="11" xfId="0" applyFont="1" applyFill="1" applyBorder="1" applyAlignment="1">
      <alignment horizontal="left" vertical="center" wrapText="1" indent="2"/>
    </xf>
    <xf numFmtId="0" fontId="12" fillId="0" borderId="12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wrapText="1" inden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43" fontId="15" fillId="0" borderId="1" xfId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top" wrapText="1"/>
    </xf>
    <xf numFmtId="43" fontId="16" fillId="0" borderId="1" xfId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23905</xdr:colOff>
      <xdr:row>1</xdr:row>
      <xdr:rowOff>55085</xdr:rowOff>
    </xdr:from>
    <xdr:ext cx="631857" cy="41164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5" y="169385"/>
          <a:ext cx="631857" cy="411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J53" sqref="J53"/>
    </sheetView>
  </sheetViews>
  <sheetFormatPr defaultRowHeight="12.75" x14ac:dyDescent="0.2"/>
  <cols>
    <col min="1" max="1" width="5.5" customWidth="1"/>
    <col min="2" max="2" width="45" customWidth="1"/>
    <col min="3" max="3" width="6.6640625" customWidth="1"/>
    <col min="4" max="4" width="8" customWidth="1"/>
    <col min="5" max="5" width="8.5" customWidth="1"/>
    <col min="6" max="6" width="12.1640625" customWidth="1"/>
    <col min="7" max="7" width="10.6640625" customWidth="1"/>
    <col min="8" max="8" width="5.83203125" customWidth="1"/>
    <col min="9" max="9" width="6.33203125" bestFit="1" customWidth="1"/>
    <col min="10" max="10" width="10.1640625" bestFit="1" customWidth="1"/>
    <col min="11" max="11" width="9.83203125" customWidth="1"/>
    <col min="12" max="12" width="10.6640625" customWidth="1"/>
    <col min="13" max="13" width="10.1640625" bestFit="1" customWidth="1"/>
    <col min="14" max="14" width="9.83203125" customWidth="1"/>
    <col min="15" max="15" width="10.6640625" customWidth="1"/>
  </cols>
  <sheetData>
    <row r="1" spans="1:15" ht="9.6" customHeight="1" x14ac:dyDescent="0.2">
      <c r="A1" s="21" t="s">
        <v>61</v>
      </c>
      <c r="B1" s="22"/>
      <c r="C1" s="27" t="s">
        <v>60</v>
      </c>
      <c r="D1" s="28"/>
      <c r="E1" s="28"/>
      <c r="F1" s="29"/>
      <c r="G1" s="36" t="s">
        <v>57</v>
      </c>
      <c r="H1" s="37"/>
      <c r="I1" s="37"/>
      <c r="J1" s="38"/>
      <c r="K1" s="39" t="s">
        <v>58</v>
      </c>
      <c r="L1" s="40"/>
      <c r="M1" s="40"/>
      <c r="N1" s="40"/>
      <c r="O1" s="41"/>
    </row>
    <row r="2" spans="1:15" ht="16.5" customHeight="1" x14ac:dyDescent="0.2">
      <c r="A2" s="23"/>
      <c r="B2" s="24"/>
      <c r="C2" s="30"/>
      <c r="D2" s="31"/>
      <c r="E2" s="31"/>
      <c r="F2" s="32"/>
      <c r="G2" s="42" t="s">
        <v>59</v>
      </c>
      <c r="H2" s="43"/>
      <c r="I2" s="43"/>
      <c r="J2" s="44"/>
      <c r="K2" s="48" t="s">
        <v>76</v>
      </c>
      <c r="L2" s="49"/>
      <c r="M2" s="49"/>
      <c r="N2" s="49"/>
      <c r="O2" s="50"/>
    </row>
    <row r="3" spans="1:15" ht="42.75" customHeight="1" x14ac:dyDescent="0.2">
      <c r="A3" s="25"/>
      <c r="B3" s="26"/>
      <c r="C3" s="33"/>
      <c r="D3" s="34"/>
      <c r="E3" s="34"/>
      <c r="F3" s="35"/>
      <c r="G3" s="45"/>
      <c r="H3" s="46"/>
      <c r="I3" s="46"/>
      <c r="J3" s="47"/>
      <c r="K3" s="51" t="s">
        <v>78</v>
      </c>
      <c r="L3" s="52"/>
      <c r="M3" s="53"/>
      <c r="N3" s="54" t="s">
        <v>77</v>
      </c>
      <c r="O3" s="55"/>
    </row>
    <row r="4" spans="1:15" ht="17.100000000000001" customHeight="1" x14ac:dyDescent="0.2">
      <c r="A4" s="66" t="s">
        <v>62</v>
      </c>
      <c r="B4" s="68" t="s">
        <v>63</v>
      </c>
      <c r="C4" s="70" t="s">
        <v>64</v>
      </c>
      <c r="D4" s="68" t="s">
        <v>65</v>
      </c>
      <c r="E4" s="72" t="s">
        <v>66</v>
      </c>
      <c r="F4" s="73"/>
      <c r="G4" s="57" t="s">
        <v>67</v>
      </c>
      <c r="H4" s="58"/>
      <c r="I4" s="59"/>
      <c r="J4" s="60" t="s">
        <v>68</v>
      </c>
      <c r="K4" s="61"/>
      <c r="L4" s="62"/>
      <c r="M4" s="57" t="s">
        <v>69</v>
      </c>
      <c r="N4" s="58"/>
      <c r="O4" s="59"/>
    </row>
    <row r="5" spans="1:15" ht="36" x14ac:dyDescent="0.2">
      <c r="A5" s="67"/>
      <c r="B5" s="69"/>
      <c r="C5" s="71"/>
      <c r="D5" s="69"/>
      <c r="E5" s="17" t="s">
        <v>70</v>
      </c>
      <c r="F5" s="18" t="s">
        <v>71</v>
      </c>
      <c r="G5" s="19" t="s">
        <v>72</v>
      </c>
      <c r="H5" s="20" t="s">
        <v>73</v>
      </c>
      <c r="I5" s="19" t="s">
        <v>74</v>
      </c>
      <c r="J5" s="19" t="s">
        <v>75</v>
      </c>
      <c r="K5" s="20" t="s">
        <v>73</v>
      </c>
      <c r="L5" s="19" t="s">
        <v>74</v>
      </c>
      <c r="M5" s="19" t="s">
        <v>72</v>
      </c>
      <c r="N5" s="20" t="s">
        <v>73</v>
      </c>
      <c r="O5" s="19" t="s">
        <v>74</v>
      </c>
    </row>
    <row r="6" spans="1:15" ht="9" customHeight="1" x14ac:dyDescent="0.15">
      <c r="A6" s="1">
        <v>1</v>
      </c>
      <c r="B6" s="2" t="s">
        <v>0</v>
      </c>
      <c r="C6" s="79"/>
      <c r="D6" s="79"/>
      <c r="E6" s="79"/>
      <c r="F6" s="3" t="s">
        <v>79</v>
      </c>
      <c r="G6" s="80"/>
      <c r="H6" s="80"/>
      <c r="I6" s="80"/>
      <c r="J6" s="80"/>
      <c r="K6" s="80"/>
      <c r="L6" s="80"/>
      <c r="M6" s="80"/>
      <c r="N6" s="80"/>
      <c r="O6" s="80"/>
    </row>
    <row r="7" spans="1:15" ht="9" customHeight="1" x14ac:dyDescent="0.15">
      <c r="A7" s="1">
        <v>1.1000000000000001</v>
      </c>
      <c r="B7" s="2" t="s">
        <v>1</v>
      </c>
      <c r="C7" s="79"/>
      <c r="D7" s="79"/>
      <c r="E7" s="79"/>
      <c r="F7" s="3" t="s">
        <v>80</v>
      </c>
      <c r="G7" s="80"/>
      <c r="H7" s="80"/>
      <c r="I7" s="80"/>
      <c r="J7" s="80"/>
      <c r="K7" s="80"/>
      <c r="L7" s="80"/>
      <c r="M7" s="80"/>
      <c r="N7" s="80"/>
      <c r="O7" s="80"/>
    </row>
    <row r="8" spans="1:15" ht="30.75" customHeight="1" x14ac:dyDescent="0.2">
      <c r="A8" s="5" t="s">
        <v>2</v>
      </c>
      <c r="B8" s="6" t="s">
        <v>3</v>
      </c>
      <c r="C8" s="82" t="s">
        <v>89</v>
      </c>
      <c r="D8" s="83" t="s">
        <v>90</v>
      </c>
      <c r="E8" s="82" t="s">
        <v>91</v>
      </c>
      <c r="F8" s="82" t="s">
        <v>80</v>
      </c>
      <c r="G8" s="74">
        <v>0</v>
      </c>
      <c r="H8" s="74">
        <v>2</v>
      </c>
      <c r="I8" s="75">
        <f>G8+H8</f>
        <v>2</v>
      </c>
      <c r="J8" s="75" t="s">
        <v>4</v>
      </c>
      <c r="K8" s="75">
        <v>41.44</v>
      </c>
      <c r="L8" s="75">
        <v>41.44</v>
      </c>
      <c r="M8" s="74">
        <f>G8*E8</f>
        <v>0</v>
      </c>
      <c r="N8" s="75">
        <f>H8*E8</f>
        <v>41.44</v>
      </c>
      <c r="O8" s="75">
        <f>I8*E8</f>
        <v>41.44</v>
      </c>
    </row>
    <row r="9" spans="1:15" ht="9" customHeight="1" x14ac:dyDescent="0.15">
      <c r="A9" s="1">
        <v>1.2</v>
      </c>
      <c r="B9" s="2" t="s">
        <v>5</v>
      </c>
      <c r="C9" s="84"/>
      <c r="D9" s="84"/>
      <c r="E9" s="84"/>
      <c r="F9" s="3" t="s">
        <v>81</v>
      </c>
      <c r="G9" s="80"/>
      <c r="H9" s="80"/>
      <c r="I9" s="75">
        <f t="shared" ref="I9:I50" si="0">G9+H9</f>
        <v>0</v>
      </c>
      <c r="J9" s="80"/>
      <c r="K9" s="80"/>
      <c r="L9" s="80"/>
      <c r="M9" s="74">
        <f t="shared" ref="M9:M50" si="1">G9*E9</f>
        <v>0</v>
      </c>
      <c r="N9" s="75">
        <f t="shared" ref="N9:N50" si="2">H9*E9</f>
        <v>0</v>
      </c>
      <c r="O9" s="75">
        <f t="shared" ref="O9:O50" si="3">I9*E9</f>
        <v>0</v>
      </c>
    </row>
    <row r="10" spans="1:15" ht="18" customHeight="1" x14ac:dyDescent="0.2">
      <c r="A10" s="7" t="s">
        <v>6</v>
      </c>
      <c r="B10" s="6" t="s">
        <v>7</v>
      </c>
      <c r="C10" s="85" t="s">
        <v>92</v>
      </c>
      <c r="D10" s="86" t="s">
        <v>90</v>
      </c>
      <c r="E10" s="85" t="s">
        <v>93</v>
      </c>
      <c r="F10" s="85" t="s">
        <v>93</v>
      </c>
      <c r="G10" s="74">
        <v>0.7</v>
      </c>
      <c r="H10" s="74">
        <v>0.3</v>
      </c>
      <c r="I10" s="75">
        <f t="shared" si="0"/>
        <v>1</v>
      </c>
      <c r="J10" s="75">
        <v>0</v>
      </c>
      <c r="K10" s="76">
        <f>H10*E10</f>
        <v>1766.4660000000001</v>
      </c>
      <c r="L10" s="76">
        <f>J10+K10</f>
        <v>1766.4660000000001</v>
      </c>
      <c r="M10" s="74">
        <f t="shared" si="1"/>
        <v>4121.7539999999999</v>
      </c>
      <c r="N10" s="75">
        <f t="shared" si="2"/>
        <v>1766.4660000000001</v>
      </c>
      <c r="O10" s="75">
        <f t="shared" si="3"/>
        <v>5888.22</v>
      </c>
    </row>
    <row r="11" spans="1:15" ht="18" customHeight="1" x14ac:dyDescent="0.2">
      <c r="A11" s="7" t="s">
        <v>8</v>
      </c>
      <c r="B11" s="6" t="s">
        <v>9</v>
      </c>
      <c r="C11" s="85" t="s">
        <v>92</v>
      </c>
      <c r="D11" s="86" t="s">
        <v>90</v>
      </c>
      <c r="E11" s="85" t="s">
        <v>94</v>
      </c>
      <c r="F11" s="85" t="s">
        <v>94</v>
      </c>
      <c r="G11" s="74">
        <v>0.7</v>
      </c>
      <c r="H11" s="74">
        <v>0.3</v>
      </c>
      <c r="I11" s="75">
        <f t="shared" si="0"/>
        <v>1</v>
      </c>
      <c r="J11" s="75">
        <v>0</v>
      </c>
      <c r="K11" s="76">
        <f t="shared" ref="K11:K22" si="4">H11*E11</f>
        <v>130.83000000000001</v>
      </c>
      <c r="L11" s="76">
        <f t="shared" ref="L11:L22" si="5">J11+K11</f>
        <v>130.83000000000001</v>
      </c>
      <c r="M11" s="74">
        <f t="shared" si="1"/>
        <v>305.27</v>
      </c>
      <c r="N11" s="75">
        <f t="shared" si="2"/>
        <v>130.83000000000001</v>
      </c>
      <c r="O11" s="75">
        <f t="shared" si="3"/>
        <v>436.1</v>
      </c>
    </row>
    <row r="12" spans="1:15" ht="24" customHeight="1" x14ac:dyDescent="0.2">
      <c r="A12" s="5" t="s">
        <v>10</v>
      </c>
      <c r="B12" s="6" t="s">
        <v>11</v>
      </c>
      <c r="C12" s="82" t="s">
        <v>92</v>
      </c>
      <c r="D12" s="83" t="s">
        <v>90</v>
      </c>
      <c r="E12" s="82" t="s">
        <v>95</v>
      </c>
      <c r="F12" s="82" t="s">
        <v>95</v>
      </c>
      <c r="G12" s="74">
        <v>0.7</v>
      </c>
      <c r="H12" s="74">
        <v>0.3</v>
      </c>
      <c r="I12" s="75">
        <f t="shared" si="0"/>
        <v>1</v>
      </c>
      <c r="J12" s="75">
        <v>0</v>
      </c>
      <c r="K12" s="76">
        <f t="shared" si="4"/>
        <v>976.43099999999993</v>
      </c>
      <c r="L12" s="76">
        <f t="shared" si="5"/>
        <v>976.43099999999993</v>
      </c>
      <c r="M12" s="74">
        <f t="shared" si="1"/>
        <v>2278.3389999999999</v>
      </c>
      <c r="N12" s="75">
        <f t="shared" si="2"/>
        <v>976.43099999999993</v>
      </c>
      <c r="O12" s="75">
        <f t="shared" si="3"/>
        <v>3254.77</v>
      </c>
    </row>
    <row r="13" spans="1:15" ht="24" customHeight="1" x14ac:dyDescent="0.2">
      <c r="A13" s="5" t="s">
        <v>12</v>
      </c>
      <c r="B13" s="6" t="s">
        <v>13</v>
      </c>
      <c r="C13" s="82" t="s">
        <v>92</v>
      </c>
      <c r="D13" s="83" t="s">
        <v>90</v>
      </c>
      <c r="E13" s="82" t="s">
        <v>96</v>
      </c>
      <c r="F13" s="82" t="s">
        <v>96</v>
      </c>
      <c r="G13" s="74">
        <v>0.7</v>
      </c>
      <c r="H13" s="74">
        <v>0.3</v>
      </c>
      <c r="I13" s="75">
        <f t="shared" si="0"/>
        <v>1</v>
      </c>
      <c r="J13" s="75">
        <v>0</v>
      </c>
      <c r="K13" s="76">
        <f t="shared" si="4"/>
        <v>216.672</v>
      </c>
      <c r="L13" s="76">
        <f t="shared" si="5"/>
        <v>216.672</v>
      </c>
      <c r="M13" s="74">
        <f t="shared" si="1"/>
        <v>505.56799999999998</v>
      </c>
      <c r="N13" s="75">
        <f t="shared" si="2"/>
        <v>216.672</v>
      </c>
      <c r="O13" s="75">
        <f t="shared" si="3"/>
        <v>722.24</v>
      </c>
    </row>
    <row r="14" spans="1:15" ht="24" customHeight="1" x14ac:dyDescent="0.2">
      <c r="A14" s="5" t="s">
        <v>14</v>
      </c>
      <c r="B14" s="8" t="s">
        <v>15</v>
      </c>
      <c r="C14" s="82" t="s">
        <v>92</v>
      </c>
      <c r="D14" s="83" t="s">
        <v>90</v>
      </c>
      <c r="E14" s="82" t="s">
        <v>97</v>
      </c>
      <c r="F14" s="82" t="s">
        <v>97</v>
      </c>
      <c r="G14" s="74">
        <v>0.7</v>
      </c>
      <c r="H14" s="74">
        <v>0.3</v>
      </c>
      <c r="I14" s="75">
        <f t="shared" si="0"/>
        <v>1</v>
      </c>
      <c r="J14" s="75">
        <v>0</v>
      </c>
      <c r="K14" s="76">
        <f t="shared" si="4"/>
        <v>222.75299999999999</v>
      </c>
      <c r="L14" s="76">
        <f t="shared" si="5"/>
        <v>222.75299999999999</v>
      </c>
      <c r="M14" s="74">
        <f t="shared" si="1"/>
        <v>519.75699999999995</v>
      </c>
      <c r="N14" s="75">
        <f t="shared" si="2"/>
        <v>222.75299999999999</v>
      </c>
      <c r="O14" s="75">
        <f t="shared" si="3"/>
        <v>742.51</v>
      </c>
    </row>
    <row r="15" spans="1:15" ht="18" customHeight="1" x14ac:dyDescent="0.2">
      <c r="A15" s="7" t="s">
        <v>16</v>
      </c>
      <c r="B15" s="6" t="s">
        <v>17</v>
      </c>
      <c r="C15" s="85" t="s">
        <v>92</v>
      </c>
      <c r="D15" s="86" t="s">
        <v>90</v>
      </c>
      <c r="E15" s="85" t="s">
        <v>98</v>
      </c>
      <c r="F15" s="85" t="s">
        <v>98</v>
      </c>
      <c r="G15" s="74">
        <v>0.7</v>
      </c>
      <c r="H15" s="74">
        <v>0.3</v>
      </c>
      <c r="I15" s="75">
        <f t="shared" si="0"/>
        <v>1</v>
      </c>
      <c r="J15" s="75">
        <v>0</v>
      </c>
      <c r="K15" s="76">
        <f t="shared" si="4"/>
        <v>1050.3809999999999</v>
      </c>
      <c r="L15" s="76">
        <f t="shared" si="5"/>
        <v>1050.3809999999999</v>
      </c>
      <c r="M15" s="74">
        <f t="shared" si="1"/>
        <v>2450.8889999999997</v>
      </c>
      <c r="N15" s="75">
        <f t="shared" si="2"/>
        <v>1050.3809999999999</v>
      </c>
      <c r="O15" s="75">
        <f t="shared" si="3"/>
        <v>3501.27</v>
      </c>
    </row>
    <row r="16" spans="1:15" ht="18" customHeight="1" x14ac:dyDescent="0.2">
      <c r="A16" s="7" t="s">
        <v>18</v>
      </c>
      <c r="B16" s="6" t="s">
        <v>19</v>
      </c>
      <c r="C16" s="85" t="s">
        <v>92</v>
      </c>
      <c r="D16" s="86" t="s">
        <v>90</v>
      </c>
      <c r="E16" s="85" t="s">
        <v>99</v>
      </c>
      <c r="F16" s="85" t="s">
        <v>99</v>
      </c>
      <c r="G16" s="74">
        <v>0.7</v>
      </c>
      <c r="H16" s="74">
        <v>0.3</v>
      </c>
      <c r="I16" s="75">
        <f t="shared" si="0"/>
        <v>1</v>
      </c>
      <c r="J16" s="75">
        <v>0</v>
      </c>
      <c r="K16" s="76">
        <f t="shared" si="4"/>
        <v>148.26</v>
      </c>
      <c r="L16" s="76">
        <f t="shared" si="5"/>
        <v>148.26</v>
      </c>
      <c r="M16" s="74">
        <f t="shared" si="1"/>
        <v>345.94</v>
      </c>
      <c r="N16" s="75">
        <f t="shared" si="2"/>
        <v>148.26</v>
      </c>
      <c r="O16" s="75">
        <f t="shared" si="3"/>
        <v>494.2</v>
      </c>
    </row>
    <row r="17" spans="1:15" ht="18" customHeight="1" x14ac:dyDescent="0.2">
      <c r="A17" s="7" t="s">
        <v>20</v>
      </c>
      <c r="B17" s="6" t="s">
        <v>21</v>
      </c>
      <c r="C17" s="85" t="s">
        <v>92</v>
      </c>
      <c r="D17" s="86" t="s">
        <v>90</v>
      </c>
      <c r="E17" s="85" t="s">
        <v>100</v>
      </c>
      <c r="F17" s="85" t="s">
        <v>100</v>
      </c>
      <c r="G17" s="74">
        <v>0.7</v>
      </c>
      <c r="H17" s="74">
        <v>0.3</v>
      </c>
      <c r="I17" s="75">
        <f t="shared" si="0"/>
        <v>1</v>
      </c>
      <c r="J17" s="75">
        <v>0</v>
      </c>
      <c r="K17" s="76">
        <f t="shared" si="4"/>
        <v>485.46600000000001</v>
      </c>
      <c r="L17" s="76">
        <f t="shared" si="5"/>
        <v>485.46600000000001</v>
      </c>
      <c r="M17" s="74">
        <f t="shared" si="1"/>
        <v>1132.7539999999999</v>
      </c>
      <c r="N17" s="75">
        <f t="shared" si="2"/>
        <v>485.46600000000001</v>
      </c>
      <c r="O17" s="75">
        <f t="shared" si="3"/>
        <v>1618.22</v>
      </c>
    </row>
    <row r="18" spans="1:15" ht="24" customHeight="1" x14ac:dyDescent="0.2">
      <c r="A18" s="5" t="s">
        <v>22</v>
      </c>
      <c r="B18" s="8" t="s">
        <v>23</v>
      </c>
      <c r="C18" s="82" t="s">
        <v>89</v>
      </c>
      <c r="D18" s="83" t="s">
        <v>90</v>
      </c>
      <c r="E18" s="82" t="s">
        <v>101</v>
      </c>
      <c r="F18" s="82" t="s">
        <v>102</v>
      </c>
      <c r="G18" s="74">
        <v>0.7</v>
      </c>
      <c r="H18" s="7">
        <v>1.3</v>
      </c>
      <c r="I18" s="75">
        <f t="shared" si="0"/>
        <v>2</v>
      </c>
      <c r="J18" s="75">
        <v>0</v>
      </c>
      <c r="K18" s="76">
        <f t="shared" si="4"/>
        <v>2192.6190000000001</v>
      </c>
      <c r="L18" s="76">
        <f t="shared" si="5"/>
        <v>2192.6190000000001</v>
      </c>
      <c r="M18" s="74">
        <f t="shared" si="1"/>
        <v>1180.6410000000001</v>
      </c>
      <c r="N18" s="75">
        <f t="shared" si="2"/>
        <v>2192.6190000000001</v>
      </c>
      <c r="O18" s="75">
        <f t="shared" si="3"/>
        <v>3373.26</v>
      </c>
    </row>
    <row r="19" spans="1:15" ht="18" customHeight="1" x14ac:dyDescent="0.2">
      <c r="A19" s="9">
        <v>40180</v>
      </c>
      <c r="B19" s="6" t="s">
        <v>24</v>
      </c>
      <c r="C19" s="85" t="s">
        <v>92</v>
      </c>
      <c r="D19" s="86" t="s">
        <v>90</v>
      </c>
      <c r="E19" s="85" t="s">
        <v>103</v>
      </c>
      <c r="F19" s="85" t="s">
        <v>103</v>
      </c>
      <c r="G19" s="74">
        <v>0.7</v>
      </c>
      <c r="H19" s="7">
        <v>0.3</v>
      </c>
      <c r="I19" s="75">
        <f t="shared" si="0"/>
        <v>1</v>
      </c>
      <c r="J19" s="75">
        <v>0</v>
      </c>
      <c r="K19" s="76">
        <f t="shared" si="4"/>
        <v>303.39</v>
      </c>
      <c r="L19" s="76">
        <f t="shared" si="5"/>
        <v>303.39</v>
      </c>
      <c r="M19" s="74">
        <f t="shared" si="1"/>
        <v>707.91</v>
      </c>
      <c r="N19" s="75">
        <f t="shared" si="2"/>
        <v>303.39</v>
      </c>
      <c r="O19" s="75">
        <f t="shared" si="3"/>
        <v>1011.3</v>
      </c>
    </row>
    <row r="20" spans="1:15" ht="18" customHeight="1" x14ac:dyDescent="0.2">
      <c r="A20" s="9">
        <v>40545</v>
      </c>
      <c r="B20" s="6" t="s">
        <v>25</v>
      </c>
      <c r="C20" s="85" t="s">
        <v>92</v>
      </c>
      <c r="D20" s="86" t="s">
        <v>104</v>
      </c>
      <c r="E20" s="85" t="s">
        <v>105</v>
      </c>
      <c r="F20" s="85" t="s">
        <v>105</v>
      </c>
      <c r="G20" s="74">
        <v>0.7</v>
      </c>
      <c r="H20" s="7">
        <v>0.3</v>
      </c>
      <c r="I20" s="75">
        <f t="shared" si="0"/>
        <v>1</v>
      </c>
      <c r="J20" s="75">
        <v>0</v>
      </c>
      <c r="K20" s="76">
        <f t="shared" si="4"/>
        <v>40.211999999999996</v>
      </c>
      <c r="L20" s="76">
        <f t="shared" si="5"/>
        <v>40.211999999999996</v>
      </c>
      <c r="M20" s="74">
        <f t="shared" si="1"/>
        <v>93.827999999999989</v>
      </c>
      <c r="N20" s="75">
        <f t="shared" si="2"/>
        <v>40.211999999999996</v>
      </c>
      <c r="O20" s="75">
        <f t="shared" si="3"/>
        <v>134.04</v>
      </c>
    </row>
    <row r="21" spans="1:15" ht="24" customHeight="1" x14ac:dyDescent="0.2">
      <c r="A21" s="10">
        <v>40910</v>
      </c>
      <c r="B21" s="6" t="s">
        <v>26</v>
      </c>
      <c r="C21" s="82" t="s">
        <v>92</v>
      </c>
      <c r="D21" s="83" t="s">
        <v>104</v>
      </c>
      <c r="E21" s="82" t="s">
        <v>106</v>
      </c>
      <c r="F21" s="82" t="s">
        <v>106</v>
      </c>
      <c r="G21" s="74">
        <v>0.7</v>
      </c>
      <c r="H21" s="7">
        <v>0.3</v>
      </c>
      <c r="I21" s="75">
        <f t="shared" si="0"/>
        <v>1</v>
      </c>
      <c r="J21" s="75">
        <v>0</v>
      </c>
      <c r="K21" s="76">
        <f t="shared" si="4"/>
        <v>14.936999999999999</v>
      </c>
      <c r="L21" s="76">
        <f t="shared" si="5"/>
        <v>14.936999999999999</v>
      </c>
      <c r="M21" s="74">
        <f t="shared" si="1"/>
        <v>34.852999999999994</v>
      </c>
      <c r="N21" s="75">
        <f t="shared" si="2"/>
        <v>14.936999999999999</v>
      </c>
      <c r="O21" s="75">
        <f t="shared" si="3"/>
        <v>49.79</v>
      </c>
    </row>
    <row r="22" spans="1:15" ht="24.2" customHeight="1" x14ac:dyDescent="0.2">
      <c r="A22" s="10">
        <v>41276</v>
      </c>
      <c r="B22" s="8" t="s">
        <v>27</v>
      </c>
      <c r="C22" s="82" t="s">
        <v>107</v>
      </c>
      <c r="D22" s="83" t="s">
        <v>108</v>
      </c>
      <c r="E22" s="82" t="s">
        <v>109</v>
      </c>
      <c r="F22" s="82" t="s">
        <v>110</v>
      </c>
      <c r="G22" s="74">
        <v>6.03</v>
      </c>
      <c r="H22" s="7"/>
      <c r="I22" s="75">
        <f t="shared" si="0"/>
        <v>6.03</v>
      </c>
      <c r="J22" s="75">
        <v>0</v>
      </c>
      <c r="K22" s="76">
        <f t="shared" si="4"/>
        <v>0</v>
      </c>
      <c r="L22" s="76">
        <f t="shared" si="5"/>
        <v>0</v>
      </c>
      <c r="M22" s="74">
        <f t="shared" si="1"/>
        <v>15808.6098</v>
      </c>
      <c r="N22" s="75">
        <f t="shared" si="2"/>
        <v>0</v>
      </c>
      <c r="O22" s="75">
        <f t="shared" si="3"/>
        <v>15808.6098</v>
      </c>
    </row>
    <row r="23" spans="1:15" ht="9" customHeight="1" x14ac:dyDescent="0.15">
      <c r="A23" s="1">
        <v>2</v>
      </c>
      <c r="B23" s="2" t="s">
        <v>28</v>
      </c>
      <c r="C23" s="84"/>
      <c r="D23" s="84"/>
      <c r="E23" s="84"/>
      <c r="F23" s="3" t="s">
        <v>82</v>
      </c>
      <c r="G23" s="80"/>
      <c r="H23" s="80"/>
      <c r="I23" s="75">
        <f t="shared" si="0"/>
        <v>0</v>
      </c>
      <c r="J23" s="80"/>
      <c r="K23" s="80"/>
      <c r="L23" s="80"/>
      <c r="M23" s="74">
        <f t="shared" si="1"/>
        <v>0</v>
      </c>
      <c r="N23" s="75">
        <f t="shared" si="2"/>
        <v>0</v>
      </c>
      <c r="O23" s="75">
        <f t="shared" si="3"/>
        <v>0</v>
      </c>
    </row>
    <row r="24" spans="1:15" ht="9" customHeight="1" x14ac:dyDescent="0.2">
      <c r="A24" s="11">
        <v>2.1</v>
      </c>
      <c r="B24" s="8" t="s">
        <v>29</v>
      </c>
      <c r="C24" s="85" t="s">
        <v>111</v>
      </c>
      <c r="D24" s="86" t="s">
        <v>108</v>
      </c>
      <c r="E24" s="85" t="s">
        <v>112</v>
      </c>
      <c r="F24" s="85" t="s">
        <v>113</v>
      </c>
      <c r="G24" s="77">
        <v>20.89</v>
      </c>
      <c r="H24" s="81"/>
      <c r="I24" s="75">
        <f t="shared" si="0"/>
        <v>20.89</v>
      </c>
      <c r="J24" s="75">
        <f>G24*E24</f>
        <v>85539.327499999999</v>
      </c>
      <c r="K24" s="75">
        <f>H24*E24</f>
        <v>0</v>
      </c>
      <c r="L24" s="75">
        <f>J24+K24</f>
        <v>85539.327499999999</v>
      </c>
      <c r="M24" s="74">
        <f t="shared" si="1"/>
        <v>85539.327499999999</v>
      </c>
      <c r="N24" s="75">
        <f t="shared" si="2"/>
        <v>0</v>
      </c>
      <c r="O24" s="75">
        <f t="shared" si="3"/>
        <v>85539.327499999999</v>
      </c>
    </row>
    <row r="25" spans="1:15" ht="18" customHeight="1" x14ac:dyDescent="0.2">
      <c r="A25" s="11">
        <v>2.2000000000000002</v>
      </c>
      <c r="B25" s="6" t="s">
        <v>30</v>
      </c>
      <c r="C25" s="85" t="s">
        <v>114</v>
      </c>
      <c r="D25" s="86" t="s">
        <v>108</v>
      </c>
      <c r="E25" s="85" t="s">
        <v>115</v>
      </c>
      <c r="F25" s="85" t="s">
        <v>116</v>
      </c>
      <c r="G25" s="74"/>
      <c r="H25" s="74">
        <v>14.41</v>
      </c>
      <c r="I25" s="75">
        <f t="shared" si="0"/>
        <v>14.41</v>
      </c>
      <c r="J25" s="75">
        <f t="shared" ref="J25:J50" si="6">G25*E25</f>
        <v>0</v>
      </c>
      <c r="K25" s="75">
        <f t="shared" ref="K25:K50" si="7">H25*E25</f>
        <v>11087.054</v>
      </c>
      <c r="L25" s="75">
        <f t="shared" ref="L25:L28" si="8">J25+K25</f>
        <v>11087.054</v>
      </c>
      <c r="M25" s="74">
        <f t="shared" si="1"/>
        <v>0</v>
      </c>
      <c r="N25" s="75">
        <f t="shared" si="2"/>
        <v>11087.054</v>
      </c>
      <c r="O25" s="75">
        <f t="shared" si="3"/>
        <v>11087.054</v>
      </c>
    </row>
    <row r="26" spans="1:15" ht="9" customHeight="1" x14ac:dyDescent="0.2">
      <c r="A26" s="11">
        <v>2.2999999999999998</v>
      </c>
      <c r="B26" s="8" t="s">
        <v>31</v>
      </c>
      <c r="C26" s="85" t="s">
        <v>92</v>
      </c>
      <c r="D26" s="86" t="s">
        <v>117</v>
      </c>
      <c r="E26" s="85" t="s">
        <v>118</v>
      </c>
      <c r="F26" s="85" t="s">
        <v>118</v>
      </c>
      <c r="G26" s="74">
        <v>1</v>
      </c>
      <c r="H26" s="74"/>
      <c r="I26" s="75">
        <f t="shared" si="0"/>
        <v>1</v>
      </c>
      <c r="J26" s="75">
        <f t="shared" si="6"/>
        <v>14835.57</v>
      </c>
      <c r="K26" s="75">
        <f t="shared" si="7"/>
        <v>0</v>
      </c>
      <c r="L26" s="75">
        <f t="shared" si="8"/>
        <v>14835.57</v>
      </c>
      <c r="M26" s="74">
        <f t="shared" si="1"/>
        <v>14835.57</v>
      </c>
      <c r="N26" s="75">
        <f t="shared" si="2"/>
        <v>0</v>
      </c>
      <c r="O26" s="75">
        <f t="shared" si="3"/>
        <v>14835.57</v>
      </c>
    </row>
    <row r="27" spans="1:15" ht="9" customHeight="1" x14ac:dyDescent="0.2">
      <c r="A27" s="11">
        <v>2.4</v>
      </c>
      <c r="B27" s="8" t="s">
        <v>32</v>
      </c>
      <c r="C27" s="85" t="s">
        <v>92</v>
      </c>
      <c r="D27" s="86" t="s">
        <v>117</v>
      </c>
      <c r="E27" s="85" t="s">
        <v>119</v>
      </c>
      <c r="F27" s="85" t="s">
        <v>119</v>
      </c>
      <c r="G27" s="74">
        <v>0.7</v>
      </c>
      <c r="H27" s="74">
        <v>0.3</v>
      </c>
      <c r="I27" s="75">
        <f t="shared" si="0"/>
        <v>1</v>
      </c>
      <c r="J27" s="75">
        <f t="shared" si="6"/>
        <v>14507.339</v>
      </c>
      <c r="K27" s="75">
        <f t="shared" si="7"/>
        <v>6217.4309999999996</v>
      </c>
      <c r="L27" s="75">
        <f t="shared" si="8"/>
        <v>20724.77</v>
      </c>
      <c r="M27" s="74">
        <f t="shared" si="1"/>
        <v>14507.339</v>
      </c>
      <c r="N27" s="75">
        <f t="shared" si="2"/>
        <v>6217.4309999999996</v>
      </c>
      <c r="O27" s="75">
        <f t="shared" si="3"/>
        <v>20724.77</v>
      </c>
    </row>
    <row r="28" spans="1:15" ht="9" customHeight="1" x14ac:dyDescent="0.2">
      <c r="A28" s="11">
        <v>2.5</v>
      </c>
      <c r="B28" s="8" t="s">
        <v>33</v>
      </c>
      <c r="C28" s="85" t="s">
        <v>92</v>
      </c>
      <c r="D28" s="86" t="s">
        <v>117</v>
      </c>
      <c r="E28" s="85" t="s">
        <v>120</v>
      </c>
      <c r="F28" s="85" t="s">
        <v>120</v>
      </c>
      <c r="G28" s="74">
        <v>0.7</v>
      </c>
      <c r="H28" s="74">
        <v>0.3</v>
      </c>
      <c r="I28" s="75">
        <f t="shared" si="0"/>
        <v>1</v>
      </c>
      <c r="J28" s="75">
        <f t="shared" si="6"/>
        <v>8259.8109999999997</v>
      </c>
      <c r="K28" s="75">
        <f t="shared" si="7"/>
        <v>3539.9189999999999</v>
      </c>
      <c r="L28" s="75">
        <f t="shared" si="8"/>
        <v>11799.73</v>
      </c>
      <c r="M28" s="74">
        <f t="shared" si="1"/>
        <v>8259.8109999999997</v>
      </c>
      <c r="N28" s="75">
        <f t="shared" si="2"/>
        <v>3539.9189999999999</v>
      </c>
      <c r="O28" s="75">
        <f t="shared" si="3"/>
        <v>11799.73</v>
      </c>
    </row>
    <row r="29" spans="1:15" ht="9" customHeight="1" x14ac:dyDescent="0.15">
      <c r="A29" s="1">
        <v>3</v>
      </c>
      <c r="B29" s="2" t="s">
        <v>34</v>
      </c>
      <c r="C29" s="84"/>
      <c r="D29" s="84"/>
      <c r="E29" s="84"/>
      <c r="F29" s="3" t="s">
        <v>83</v>
      </c>
      <c r="G29" s="74"/>
      <c r="H29" s="74"/>
      <c r="I29" s="75">
        <f t="shared" si="0"/>
        <v>0</v>
      </c>
      <c r="J29" s="75">
        <f t="shared" si="6"/>
        <v>0</v>
      </c>
      <c r="K29" s="75">
        <f t="shared" si="7"/>
        <v>0</v>
      </c>
      <c r="L29" s="75">
        <f t="shared" ref="L29:L50" si="9">J29+K29</f>
        <v>0</v>
      </c>
      <c r="M29" s="74">
        <f t="shared" ref="M29:M50" si="10">G29*E29</f>
        <v>0</v>
      </c>
      <c r="N29" s="75">
        <f t="shared" ref="N29:N50" si="11">H29*E29</f>
        <v>0</v>
      </c>
      <c r="O29" s="75">
        <f t="shared" ref="O29:O50" si="12">I29*E29</f>
        <v>0</v>
      </c>
    </row>
    <row r="30" spans="1:15" ht="24" customHeight="1" x14ac:dyDescent="0.2">
      <c r="A30" s="12">
        <v>3.1</v>
      </c>
      <c r="B30" s="6" t="s">
        <v>35</v>
      </c>
      <c r="C30" s="82" t="s">
        <v>92</v>
      </c>
      <c r="D30" s="83" t="s">
        <v>117</v>
      </c>
      <c r="E30" s="82" t="s">
        <v>83</v>
      </c>
      <c r="F30" s="82" t="s">
        <v>83</v>
      </c>
      <c r="G30" s="74"/>
      <c r="H30" s="74">
        <v>1</v>
      </c>
      <c r="I30" s="75">
        <f t="shared" si="0"/>
        <v>1</v>
      </c>
      <c r="J30" s="75">
        <f t="shared" si="6"/>
        <v>0</v>
      </c>
      <c r="K30" s="75">
        <f t="shared" si="7"/>
        <v>6697.79</v>
      </c>
      <c r="L30" s="75">
        <f t="shared" si="9"/>
        <v>6697.79</v>
      </c>
      <c r="M30" s="74">
        <f t="shared" si="10"/>
        <v>0</v>
      </c>
      <c r="N30" s="75">
        <f t="shared" si="11"/>
        <v>6697.79</v>
      </c>
      <c r="O30" s="75">
        <f t="shared" si="12"/>
        <v>6697.79</v>
      </c>
    </row>
    <row r="31" spans="1:15" ht="9" customHeight="1" x14ac:dyDescent="0.15">
      <c r="A31" s="1">
        <v>4</v>
      </c>
      <c r="B31" s="2" t="s">
        <v>36</v>
      </c>
      <c r="C31" s="84"/>
      <c r="D31" s="84"/>
      <c r="E31" s="84"/>
      <c r="F31" s="3" t="s">
        <v>84</v>
      </c>
      <c r="G31" s="74"/>
      <c r="H31" s="74"/>
      <c r="I31" s="75">
        <f t="shared" si="0"/>
        <v>0</v>
      </c>
      <c r="J31" s="75">
        <f t="shared" si="6"/>
        <v>0</v>
      </c>
      <c r="K31" s="75">
        <f t="shared" si="7"/>
        <v>0</v>
      </c>
      <c r="L31" s="75">
        <f t="shared" si="9"/>
        <v>0</v>
      </c>
      <c r="M31" s="74">
        <f t="shared" si="10"/>
        <v>0</v>
      </c>
      <c r="N31" s="75">
        <f t="shared" si="11"/>
        <v>0</v>
      </c>
      <c r="O31" s="75">
        <f t="shared" si="12"/>
        <v>0</v>
      </c>
    </row>
    <row r="32" spans="1:15" ht="18" customHeight="1" x14ac:dyDescent="0.2">
      <c r="A32" s="11">
        <v>4.0999999999999996</v>
      </c>
      <c r="B32" s="6" t="s">
        <v>37</v>
      </c>
      <c r="C32" s="85" t="s">
        <v>121</v>
      </c>
      <c r="D32" s="86" t="s">
        <v>122</v>
      </c>
      <c r="E32" s="85" t="s">
        <v>123</v>
      </c>
      <c r="F32" s="85" t="s">
        <v>124</v>
      </c>
      <c r="G32" s="74">
        <v>210</v>
      </c>
      <c r="H32" s="74">
        <v>10</v>
      </c>
      <c r="I32" s="75">
        <f t="shared" si="0"/>
        <v>220</v>
      </c>
      <c r="J32" s="75">
        <f t="shared" si="6"/>
        <v>15199.8</v>
      </c>
      <c r="K32" s="75">
        <f t="shared" si="7"/>
        <v>723.8</v>
      </c>
      <c r="L32" s="75">
        <f t="shared" si="9"/>
        <v>15923.599999999999</v>
      </c>
      <c r="M32" s="74">
        <f t="shared" si="10"/>
        <v>15199.8</v>
      </c>
      <c r="N32" s="75">
        <f t="shared" si="11"/>
        <v>723.8</v>
      </c>
      <c r="O32" s="75">
        <f t="shared" si="12"/>
        <v>15923.599999999999</v>
      </c>
    </row>
    <row r="33" spans="1:15" ht="18" customHeight="1" x14ac:dyDescent="0.2">
      <c r="A33" s="11">
        <v>4.2</v>
      </c>
      <c r="B33" s="6" t="s">
        <v>38</v>
      </c>
      <c r="C33" s="85" t="s">
        <v>121</v>
      </c>
      <c r="D33" s="86" t="s">
        <v>122</v>
      </c>
      <c r="E33" s="85" t="s">
        <v>125</v>
      </c>
      <c r="F33" s="85" t="s">
        <v>126</v>
      </c>
      <c r="G33" s="74">
        <v>210</v>
      </c>
      <c r="H33" s="74">
        <v>10</v>
      </c>
      <c r="I33" s="75">
        <f t="shared" si="0"/>
        <v>220</v>
      </c>
      <c r="J33" s="75">
        <f t="shared" si="6"/>
        <v>38644.200000000004</v>
      </c>
      <c r="K33" s="75">
        <f t="shared" si="7"/>
        <v>1840.2</v>
      </c>
      <c r="L33" s="75">
        <f t="shared" si="9"/>
        <v>40484.400000000001</v>
      </c>
      <c r="M33" s="74">
        <f t="shared" si="10"/>
        <v>38644.200000000004</v>
      </c>
      <c r="N33" s="75">
        <f t="shared" si="11"/>
        <v>1840.2</v>
      </c>
      <c r="O33" s="75">
        <f t="shared" si="12"/>
        <v>40484.400000000001</v>
      </c>
    </row>
    <row r="34" spans="1:15" ht="9" customHeight="1" x14ac:dyDescent="0.15">
      <c r="A34" s="1">
        <v>5</v>
      </c>
      <c r="B34" s="2" t="s">
        <v>39</v>
      </c>
      <c r="C34" s="84"/>
      <c r="D34" s="84"/>
      <c r="E34" s="84"/>
      <c r="F34" s="3" t="s">
        <v>85</v>
      </c>
      <c r="G34" s="74"/>
      <c r="H34" s="74"/>
      <c r="I34" s="75">
        <f t="shared" si="0"/>
        <v>0</v>
      </c>
      <c r="J34" s="75">
        <f t="shared" si="6"/>
        <v>0</v>
      </c>
      <c r="K34" s="75">
        <f t="shared" si="7"/>
        <v>0</v>
      </c>
      <c r="L34" s="75">
        <f t="shared" si="9"/>
        <v>0</v>
      </c>
      <c r="M34" s="74">
        <f t="shared" si="10"/>
        <v>0</v>
      </c>
      <c r="N34" s="75">
        <f t="shared" si="11"/>
        <v>0</v>
      </c>
      <c r="O34" s="75">
        <f t="shared" si="12"/>
        <v>0</v>
      </c>
    </row>
    <row r="35" spans="1:15" ht="40.35" customHeight="1" x14ac:dyDescent="0.2">
      <c r="A35" s="12">
        <v>5.0999999999999996</v>
      </c>
      <c r="B35" s="6" t="s">
        <v>40</v>
      </c>
      <c r="C35" s="82" t="s">
        <v>127</v>
      </c>
      <c r="D35" s="83" t="s">
        <v>128</v>
      </c>
      <c r="E35" s="82" t="s">
        <v>129</v>
      </c>
      <c r="F35" s="82" t="s">
        <v>130</v>
      </c>
      <c r="G35" s="74">
        <v>60</v>
      </c>
      <c r="H35" s="74">
        <v>0</v>
      </c>
      <c r="I35" s="75">
        <f t="shared" si="0"/>
        <v>60</v>
      </c>
      <c r="J35" s="75">
        <f t="shared" si="6"/>
        <v>4680</v>
      </c>
      <c r="K35" s="75">
        <f t="shared" si="7"/>
        <v>0</v>
      </c>
      <c r="L35" s="75">
        <f t="shared" si="9"/>
        <v>4680</v>
      </c>
      <c r="M35" s="74">
        <f t="shared" si="10"/>
        <v>4680</v>
      </c>
      <c r="N35" s="75">
        <f t="shared" si="11"/>
        <v>0</v>
      </c>
      <c r="O35" s="75">
        <f t="shared" si="12"/>
        <v>4680</v>
      </c>
    </row>
    <row r="36" spans="1:15" ht="40.35" customHeight="1" x14ac:dyDescent="0.2">
      <c r="A36" s="12">
        <v>5.2</v>
      </c>
      <c r="B36" s="6" t="s">
        <v>41</v>
      </c>
      <c r="C36" s="82" t="s">
        <v>127</v>
      </c>
      <c r="D36" s="83" t="s">
        <v>128</v>
      </c>
      <c r="E36" s="82" t="s">
        <v>131</v>
      </c>
      <c r="F36" s="82" t="s">
        <v>132</v>
      </c>
      <c r="G36" s="74">
        <v>60</v>
      </c>
      <c r="H36" s="74">
        <v>0</v>
      </c>
      <c r="I36" s="75">
        <f t="shared" si="0"/>
        <v>60</v>
      </c>
      <c r="J36" s="75">
        <f t="shared" si="6"/>
        <v>3094.2</v>
      </c>
      <c r="K36" s="75">
        <f t="shared" si="7"/>
        <v>0</v>
      </c>
      <c r="L36" s="75">
        <f t="shared" si="9"/>
        <v>3094.2</v>
      </c>
      <c r="M36" s="74">
        <f t="shared" si="10"/>
        <v>3094.2</v>
      </c>
      <c r="N36" s="75">
        <f t="shared" si="11"/>
        <v>0</v>
      </c>
      <c r="O36" s="75">
        <f t="shared" si="12"/>
        <v>3094.2</v>
      </c>
    </row>
    <row r="37" spans="1:15" ht="24" customHeight="1" x14ac:dyDescent="0.2">
      <c r="A37" s="12">
        <v>5.3</v>
      </c>
      <c r="B37" s="6" t="s">
        <v>42</v>
      </c>
      <c r="C37" s="82" t="s">
        <v>89</v>
      </c>
      <c r="D37" s="83" t="s">
        <v>104</v>
      </c>
      <c r="E37" s="82" t="s">
        <v>133</v>
      </c>
      <c r="F37" s="82" t="s">
        <v>134</v>
      </c>
      <c r="G37" s="74">
        <v>2</v>
      </c>
      <c r="H37" s="74">
        <v>0</v>
      </c>
      <c r="I37" s="75">
        <f t="shared" si="0"/>
        <v>2</v>
      </c>
      <c r="J37" s="75">
        <f t="shared" si="6"/>
        <v>13687.34</v>
      </c>
      <c r="K37" s="75">
        <f t="shared" si="7"/>
        <v>0</v>
      </c>
      <c r="L37" s="75">
        <f t="shared" si="9"/>
        <v>13687.34</v>
      </c>
      <c r="M37" s="74">
        <f t="shared" si="10"/>
        <v>13687.34</v>
      </c>
      <c r="N37" s="75">
        <f t="shared" si="11"/>
        <v>0</v>
      </c>
      <c r="O37" s="75">
        <f t="shared" si="12"/>
        <v>13687.34</v>
      </c>
    </row>
    <row r="38" spans="1:15" ht="24" customHeight="1" x14ac:dyDescent="0.2">
      <c r="A38" s="12">
        <v>5.4</v>
      </c>
      <c r="B38" s="8" t="s">
        <v>43</v>
      </c>
      <c r="C38" s="82" t="s">
        <v>89</v>
      </c>
      <c r="D38" s="83" t="s">
        <v>104</v>
      </c>
      <c r="E38" s="82" t="s">
        <v>135</v>
      </c>
      <c r="F38" s="82" t="s">
        <v>136</v>
      </c>
      <c r="G38" s="74">
        <v>2</v>
      </c>
      <c r="H38" s="74">
        <v>0</v>
      </c>
      <c r="I38" s="75">
        <f t="shared" si="0"/>
        <v>2</v>
      </c>
      <c r="J38" s="75">
        <f t="shared" si="6"/>
        <v>143.94</v>
      </c>
      <c r="K38" s="75">
        <f t="shared" si="7"/>
        <v>0</v>
      </c>
      <c r="L38" s="75">
        <f t="shared" si="9"/>
        <v>143.94</v>
      </c>
      <c r="M38" s="74">
        <f t="shared" si="10"/>
        <v>143.94</v>
      </c>
      <c r="N38" s="75">
        <f t="shared" si="11"/>
        <v>0</v>
      </c>
      <c r="O38" s="75">
        <f t="shared" si="12"/>
        <v>143.94</v>
      </c>
    </row>
    <row r="39" spans="1:15" ht="32.25" customHeight="1" x14ac:dyDescent="0.2">
      <c r="A39" s="12">
        <v>5.5</v>
      </c>
      <c r="B39" s="6" t="s">
        <v>44</v>
      </c>
      <c r="C39" s="82" t="s">
        <v>137</v>
      </c>
      <c r="D39" s="83" t="s">
        <v>128</v>
      </c>
      <c r="E39" s="82" t="s">
        <v>138</v>
      </c>
      <c r="F39" s="82" t="s">
        <v>139</v>
      </c>
      <c r="G39" s="74">
        <v>150</v>
      </c>
      <c r="H39" s="74">
        <v>0</v>
      </c>
      <c r="I39" s="75">
        <f t="shared" si="0"/>
        <v>150</v>
      </c>
      <c r="J39" s="75">
        <f t="shared" si="6"/>
        <v>2332.5</v>
      </c>
      <c r="K39" s="75">
        <f t="shared" si="7"/>
        <v>0</v>
      </c>
      <c r="L39" s="75">
        <f t="shared" si="9"/>
        <v>2332.5</v>
      </c>
      <c r="M39" s="74">
        <f t="shared" si="10"/>
        <v>2332.5</v>
      </c>
      <c r="N39" s="75">
        <f t="shared" si="11"/>
        <v>0</v>
      </c>
      <c r="O39" s="75">
        <f t="shared" si="12"/>
        <v>2332.5</v>
      </c>
    </row>
    <row r="40" spans="1:15" ht="9" customHeight="1" x14ac:dyDescent="0.15">
      <c r="A40" s="1">
        <v>6</v>
      </c>
      <c r="B40" s="2" t="s">
        <v>45</v>
      </c>
      <c r="C40" s="84"/>
      <c r="D40" s="84"/>
      <c r="E40" s="84"/>
      <c r="F40" s="3" t="s">
        <v>86</v>
      </c>
      <c r="G40" s="74"/>
      <c r="H40" s="74"/>
      <c r="I40" s="75">
        <f t="shared" si="0"/>
        <v>0</v>
      </c>
      <c r="J40" s="75">
        <f t="shared" si="6"/>
        <v>0</v>
      </c>
      <c r="K40" s="75">
        <f t="shared" si="7"/>
        <v>0</v>
      </c>
      <c r="L40" s="75">
        <f t="shared" si="9"/>
        <v>0</v>
      </c>
      <c r="M40" s="74">
        <f t="shared" si="10"/>
        <v>0</v>
      </c>
      <c r="N40" s="75">
        <f t="shared" si="11"/>
        <v>0</v>
      </c>
      <c r="O40" s="75">
        <f t="shared" si="12"/>
        <v>0</v>
      </c>
    </row>
    <row r="41" spans="1:15" ht="9" customHeight="1" x14ac:dyDescent="0.2">
      <c r="A41" s="11">
        <v>6.1</v>
      </c>
      <c r="B41" s="8" t="s">
        <v>46</v>
      </c>
      <c r="C41" s="85" t="s">
        <v>140</v>
      </c>
      <c r="D41" s="86" t="s">
        <v>128</v>
      </c>
      <c r="E41" s="85" t="s">
        <v>141</v>
      </c>
      <c r="F41" s="85" t="s">
        <v>142</v>
      </c>
      <c r="G41" s="74"/>
      <c r="H41" s="74">
        <v>21.93</v>
      </c>
      <c r="I41" s="75">
        <f t="shared" si="0"/>
        <v>21.93</v>
      </c>
      <c r="J41" s="75">
        <f t="shared" si="6"/>
        <v>0</v>
      </c>
      <c r="K41" s="75">
        <f t="shared" si="7"/>
        <v>2680.9425000000001</v>
      </c>
      <c r="L41" s="75">
        <f t="shared" si="9"/>
        <v>2680.9425000000001</v>
      </c>
      <c r="M41" s="74">
        <f t="shared" si="10"/>
        <v>0</v>
      </c>
      <c r="N41" s="75">
        <f t="shared" si="11"/>
        <v>2680.9425000000001</v>
      </c>
      <c r="O41" s="75">
        <f t="shared" si="12"/>
        <v>2680.9425000000001</v>
      </c>
    </row>
    <row r="42" spans="1:15" ht="18" customHeight="1" x14ac:dyDescent="0.2">
      <c r="A42" s="11">
        <v>6.2</v>
      </c>
      <c r="B42" s="6" t="s">
        <v>47</v>
      </c>
      <c r="C42" s="85" t="s">
        <v>143</v>
      </c>
      <c r="D42" s="86" t="s">
        <v>128</v>
      </c>
      <c r="E42" s="85" t="s">
        <v>144</v>
      </c>
      <c r="F42" s="85" t="s">
        <v>145</v>
      </c>
      <c r="G42" s="74">
        <v>1.45</v>
      </c>
      <c r="H42" s="74">
        <v>0</v>
      </c>
      <c r="I42" s="75">
        <f t="shared" si="0"/>
        <v>1.45</v>
      </c>
      <c r="J42" s="75">
        <f t="shared" si="6"/>
        <v>174.29</v>
      </c>
      <c r="K42" s="75">
        <f t="shared" si="7"/>
        <v>0</v>
      </c>
      <c r="L42" s="75">
        <f t="shared" si="9"/>
        <v>174.29</v>
      </c>
      <c r="M42" s="74">
        <f t="shared" si="10"/>
        <v>174.29</v>
      </c>
      <c r="N42" s="75">
        <f t="shared" si="11"/>
        <v>0</v>
      </c>
      <c r="O42" s="75">
        <f t="shared" si="12"/>
        <v>174.29</v>
      </c>
    </row>
    <row r="43" spans="1:15" ht="18" customHeight="1" x14ac:dyDescent="0.2">
      <c r="A43" s="11">
        <v>6.3</v>
      </c>
      <c r="B43" s="6" t="s">
        <v>48</v>
      </c>
      <c r="C43" s="85" t="s">
        <v>146</v>
      </c>
      <c r="D43" s="86" t="s">
        <v>108</v>
      </c>
      <c r="E43" s="85" t="s">
        <v>147</v>
      </c>
      <c r="F43" s="85" t="s">
        <v>148</v>
      </c>
      <c r="G43" s="74">
        <v>116.44</v>
      </c>
      <c r="H43" s="74">
        <v>0</v>
      </c>
      <c r="I43" s="75">
        <f t="shared" si="0"/>
        <v>116.44</v>
      </c>
      <c r="J43" s="75">
        <f t="shared" si="6"/>
        <v>41807.781999999999</v>
      </c>
      <c r="K43" s="75">
        <f t="shared" si="7"/>
        <v>0</v>
      </c>
      <c r="L43" s="75">
        <f t="shared" si="9"/>
        <v>41807.781999999999</v>
      </c>
      <c r="M43" s="74">
        <f t="shared" si="10"/>
        <v>41807.781999999999</v>
      </c>
      <c r="N43" s="75">
        <f t="shared" si="11"/>
        <v>0</v>
      </c>
      <c r="O43" s="75">
        <f t="shared" si="12"/>
        <v>41807.781999999999</v>
      </c>
    </row>
    <row r="44" spans="1:15" ht="18" customHeight="1" x14ac:dyDescent="0.2">
      <c r="A44" s="11">
        <v>6.4</v>
      </c>
      <c r="B44" s="6" t="s">
        <v>49</v>
      </c>
      <c r="C44" s="85" t="s">
        <v>149</v>
      </c>
      <c r="D44" s="86" t="s">
        <v>150</v>
      </c>
      <c r="E44" s="85" t="s">
        <v>151</v>
      </c>
      <c r="F44" s="85" t="s">
        <v>152</v>
      </c>
      <c r="G44" s="74">
        <v>23.8</v>
      </c>
      <c r="H44" s="74">
        <v>0</v>
      </c>
      <c r="I44" s="75">
        <f t="shared" si="0"/>
        <v>23.8</v>
      </c>
      <c r="J44" s="75">
        <f t="shared" si="6"/>
        <v>2753.8980000000001</v>
      </c>
      <c r="K44" s="75">
        <f t="shared" si="7"/>
        <v>0</v>
      </c>
      <c r="L44" s="75">
        <f t="shared" si="9"/>
        <v>2753.8980000000001</v>
      </c>
      <c r="M44" s="74">
        <f t="shared" si="10"/>
        <v>2753.8980000000001</v>
      </c>
      <c r="N44" s="75">
        <f t="shared" si="11"/>
        <v>0</v>
      </c>
      <c r="O44" s="75">
        <f t="shared" si="12"/>
        <v>2753.8980000000001</v>
      </c>
    </row>
    <row r="45" spans="1:15" ht="9" customHeight="1" x14ac:dyDescent="0.15">
      <c r="A45" s="1">
        <v>7</v>
      </c>
      <c r="B45" s="2" t="s">
        <v>50</v>
      </c>
      <c r="C45" s="84"/>
      <c r="D45" s="84"/>
      <c r="E45" s="84"/>
      <c r="F45" s="3" t="s">
        <v>87</v>
      </c>
      <c r="G45" s="74"/>
      <c r="H45" s="74"/>
      <c r="I45" s="75">
        <f t="shared" si="0"/>
        <v>0</v>
      </c>
      <c r="J45" s="75">
        <f t="shared" si="6"/>
        <v>0</v>
      </c>
      <c r="K45" s="75">
        <f t="shared" si="7"/>
        <v>0</v>
      </c>
      <c r="L45" s="75">
        <f t="shared" si="9"/>
        <v>0</v>
      </c>
      <c r="M45" s="74">
        <f t="shared" si="10"/>
        <v>0</v>
      </c>
      <c r="N45" s="75">
        <f t="shared" si="11"/>
        <v>0</v>
      </c>
      <c r="O45" s="75">
        <f t="shared" si="12"/>
        <v>0</v>
      </c>
    </row>
    <row r="46" spans="1:15" ht="18" customHeight="1" x14ac:dyDescent="0.2">
      <c r="A46" s="11">
        <v>7.1</v>
      </c>
      <c r="B46" s="6" t="s">
        <v>51</v>
      </c>
      <c r="C46" s="85" t="s">
        <v>153</v>
      </c>
      <c r="D46" s="86" t="s">
        <v>108</v>
      </c>
      <c r="E46" s="85" t="s">
        <v>154</v>
      </c>
      <c r="F46" s="85" t="s">
        <v>155</v>
      </c>
      <c r="G46" s="74">
        <v>8.24</v>
      </c>
      <c r="H46" s="74"/>
      <c r="I46" s="75">
        <f t="shared" si="0"/>
        <v>8.24</v>
      </c>
      <c r="J46" s="75">
        <f t="shared" si="6"/>
        <v>602.34399999999994</v>
      </c>
      <c r="K46" s="75">
        <f t="shared" si="7"/>
        <v>0</v>
      </c>
      <c r="L46" s="75">
        <f t="shared" si="9"/>
        <v>602.34399999999994</v>
      </c>
      <c r="M46" s="74">
        <f t="shared" si="10"/>
        <v>602.34399999999994</v>
      </c>
      <c r="N46" s="75">
        <f t="shared" si="11"/>
        <v>0</v>
      </c>
      <c r="O46" s="75">
        <f t="shared" si="12"/>
        <v>602.34399999999994</v>
      </c>
    </row>
    <row r="47" spans="1:15" ht="18" customHeight="1" x14ac:dyDescent="0.2">
      <c r="A47" s="11">
        <v>7.2</v>
      </c>
      <c r="B47" s="6" t="s">
        <v>52</v>
      </c>
      <c r="C47" s="85" t="s">
        <v>156</v>
      </c>
      <c r="D47" s="86" t="s">
        <v>108</v>
      </c>
      <c r="E47" s="85" t="s">
        <v>157</v>
      </c>
      <c r="F47" s="85" t="s">
        <v>158</v>
      </c>
      <c r="G47" s="74">
        <v>30.36</v>
      </c>
      <c r="H47" s="74"/>
      <c r="I47" s="75">
        <f t="shared" si="0"/>
        <v>30.36</v>
      </c>
      <c r="J47" s="75">
        <f t="shared" si="6"/>
        <v>5403.7763999999997</v>
      </c>
      <c r="K47" s="75">
        <f t="shared" si="7"/>
        <v>0</v>
      </c>
      <c r="L47" s="75">
        <f t="shared" si="9"/>
        <v>5403.7763999999997</v>
      </c>
      <c r="M47" s="74">
        <f t="shared" si="10"/>
        <v>5403.7763999999997</v>
      </c>
      <c r="N47" s="75">
        <f t="shared" si="11"/>
        <v>0</v>
      </c>
      <c r="O47" s="75">
        <f t="shared" si="12"/>
        <v>5403.7763999999997</v>
      </c>
    </row>
    <row r="48" spans="1:15" ht="9" customHeight="1" x14ac:dyDescent="0.15">
      <c r="A48" s="1">
        <v>8</v>
      </c>
      <c r="B48" s="2" t="s">
        <v>53</v>
      </c>
      <c r="C48" s="84"/>
      <c r="D48" s="84"/>
      <c r="E48" s="84"/>
      <c r="F48" s="3" t="s">
        <v>88</v>
      </c>
      <c r="G48" s="74"/>
      <c r="H48" s="74"/>
      <c r="I48" s="75">
        <f t="shared" si="0"/>
        <v>0</v>
      </c>
      <c r="J48" s="75">
        <f t="shared" si="6"/>
        <v>0</v>
      </c>
      <c r="K48" s="75">
        <f t="shared" si="7"/>
        <v>0</v>
      </c>
      <c r="L48" s="75">
        <f t="shared" si="9"/>
        <v>0</v>
      </c>
      <c r="M48" s="74">
        <f t="shared" si="10"/>
        <v>0</v>
      </c>
      <c r="N48" s="75">
        <f t="shared" si="11"/>
        <v>0</v>
      </c>
      <c r="O48" s="75">
        <f t="shared" si="12"/>
        <v>0</v>
      </c>
    </row>
    <row r="49" spans="1:15" ht="9" customHeight="1" x14ac:dyDescent="0.2">
      <c r="A49" s="11">
        <v>8.1</v>
      </c>
      <c r="B49" s="8" t="s">
        <v>54</v>
      </c>
      <c r="C49" s="85" t="s">
        <v>127</v>
      </c>
      <c r="D49" s="86" t="s">
        <v>108</v>
      </c>
      <c r="E49" s="85" t="s">
        <v>159</v>
      </c>
      <c r="F49" s="85" t="s">
        <v>88</v>
      </c>
      <c r="G49" s="74">
        <v>60</v>
      </c>
      <c r="H49" s="74">
        <v>0</v>
      </c>
      <c r="I49" s="75">
        <f t="shared" si="0"/>
        <v>60</v>
      </c>
      <c r="J49" s="75">
        <f t="shared" si="6"/>
        <v>171</v>
      </c>
      <c r="K49" s="75">
        <f t="shared" si="7"/>
        <v>0</v>
      </c>
      <c r="L49" s="75">
        <f t="shared" si="9"/>
        <v>171</v>
      </c>
      <c r="M49" s="74">
        <f t="shared" si="10"/>
        <v>171</v>
      </c>
      <c r="N49" s="75">
        <f t="shared" si="11"/>
        <v>0</v>
      </c>
      <c r="O49" s="75">
        <f t="shared" si="12"/>
        <v>171</v>
      </c>
    </row>
    <row r="50" spans="1:15" ht="9" customHeight="1" x14ac:dyDescent="0.2">
      <c r="A50" s="4"/>
      <c r="B50" s="4"/>
      <c r="C50" s="87"/>
      <c r="D50" s="87"/>
      <c r="E50" s="87"/>
      <c r="F50" s="87"/>
      <c r="G50" s="74"/>
      <c r="H50" s="74"/>
      <c r="I50" s="75">
        <f t="shared" si="0"/>
        <v>0</v>
      </c>
      <c r="J50" s="75">
        <f t="shared" si="6"/>
        <v>0</v>
      </c>
      <c r="K50" s="75">
        <f t="shared" si="7"/>
        <v>0</v>
      </c>
      <c r="L50" s="75">
        <f t="shared" si="9"/>
        <v>0</v>
      </c>
      <c r="M50" s="74">
        <f t="shared" si="10"/>
        <v>0</v>
      </c>
      <c r="N50" s="75">
        <f t="shared" si="11"/>
        <v>0</v>
      </c>
      <c r="O50" s="75">
        <f t="shared" si="12"/>
        <v>0</v>
      </c>
    </row>
    <row r="51" spans="1:15" ht="26.1" customHeight="1" x14ac:dyDescent="0.2">
      <c r="A51" s="6"/>
      <c r="B51" s="63" t="s">
        <v>55</v>
      </c>
      <c r="C51" s="64"/>
      <c r="D51" s="64"/>
      <c r="E51" s="65"/>
      <c r="F51" s="13" t="s">
        <v>56</v>
      </c>
      <c r="G51" s="6"/>
      <c r="H51" s="6"/>
      <c r="I51" s="6"/>
      <c r="J51" s="78">
        <f>SUM(J6:J50)</f>
        <v>251837.11790000004</v>
      </c>
      <c r="K51" s="78">
        <f>SUM(K6:K50)</f>
        <v>40376.993499999997</v>
      </c>
      <c r="L51" s="78">
        <f>SUM(L6:L50)</f>
        <v>292214.11139999999</v>
      </c>
      <c r="M51" s="78"/>
      <c r="N51" s="78">
        <f t="shared" ref="M51:O51" si="13">SUM(N6:N50)</f>
        <v>40376.993499999997</v>
      </c>
      <c r="O51" s="78">
        <f t="shared" si="13"/>
        <v>321700.2242</v>
      </c>
    </row>
    <row r="52" spans="1:15" ht="26.1" customHeight="1" x14ac:dyDescent="0.2">
      <c r="A52" s="14"/>
      <c r="B52" s="15"/>
      <c r="C52" s="15"/>
      <c r="D52" s="15"/>
      <c r="E52" s="15"/>
      <c r="F52" s="16"/>
      <c r="G52" s="14"/>
      <c r="H52" s="14"/>
      <c r="I52" s="14"/>
      <c r="J52" s="15"/>
      <c r="K52" s="15"/>
      <c r="L52" s="15"/>
      <c r="M52" s="14"/>
      <c r="N52" s="15"/>
      <c r="O52" s="15"/>
    </row>
    <row r="53" spans="1:15" ht="21" customHeight="1" x14ac:dyDescent="0.2">
      <c r="A53" s="56" t="s">
        <v>160</v>
      </c>
      <c r="B53" s="56"/>
      <c r="C53" s="56"/>
      <c r="D53" s="56"/>
      <c r="E53" s="56"/>
      <c r="F53" s="56"/>
      <c r="G53" s="56"/>
    </row>
    <row r="54" spans="1:15" ht="22.5" customHeight="1" x14ac:dyDescent="0.2">
      <c r="A54" s="56"/>
      <c r="B54" s="56"/>
      <c r="C54" s="56"/>
      <c r="D54" s="56"/>
      <c r="E54" s="56"/>
      <c r="F54" s="56"/>
      <c r="G54" s="56"/>
    </row>
    <row r="55" spans="1:15" ht="44.1" customHeight="1" x14ac:dyDescent="0.2"/>
  </sheetData>
  <mergeCells count="19">
    <mergeCell ref="A54:G54"/>
    <mergeCell ref="G4:I4"/>
    <mergeCell ref="J4:L4"/>
    <mergeCell ref="M4:O4"/>
    <mergeCell ref="B51:E51"/>
    <mergeCell ref="A53:G53"/>
    <mergeCell ref="A4:A5"/>
    <mergeCell ref="B4:B5"/>
    <mergeCell ref="C4:C5"/>
    <mergeCell ref="D4:D5"/>
    <mergeCell ref="E4:F4"/>
    <mergeCell ref="A1:B3"/>
    <mergeCell ref="C1:F3"/>
    <mergeCell ref="G1:J1"/>
    <mergeCell ref="K1:O1"/>
    <mergeCell ref="G2:J3"/>
    <mergeCell ref="K2:O2"/>
    <mergeCell ref="K3:M3"/>
    <mergeCell ref="N3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Samsung</dc:creator>
  <cp:lastModifiedBy>vicente.junior</cp:lastModifiedBy>
  <dcterms:created xsi:type="dcterms:W3CDTF">2023-07-26T13:47:16Z</dcterms:created>
  <dcterms:modified xsi:type="dcterms:W3CDTF">2023-10-20T14:05:41Z</dcterms:modified>
</cp:coreProperties>
</file>